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nalightingpl-my.sharepoint.com/personal/j_schrodter_lenalighting_pl/Documents/Wycena, gielda/Finanse SAR/Badanie 2025/"/>
    </mc:Choice>
  </mc:AlternateContent>
  <xr:revisionPtr revIDLastSave="5" documentId="8_{76A06C9B-C436-4F70-9F50-CF2774B9A0B5}" xr6:coauthVersionLast="47" xr6:coauthVersionMax="47" xr10:uidLastSave="{2CA225A3-65BA-4694-9F00-C7C395271D8A}"/>
  <bookViews>
    <workbookView xWindow="-108" yWindow="-108" windowWidth="30936" windowHeight="16776" xr2:uid="{00000000-000D-0000-FFFF-FFFF00000000}"/>
  </bookViews>
  <sheets>
    <sheet name="WYBRANE DANE FINANSOWE" sheetId="1" r:id="rId1"/>
    <sheet name="INFORMACJA NA TEMAT DYWIDEND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D3" i="2" s="1"/>
  <c r="D2" i="2" s="1"/>
  <c r="F2" i="2"/>
  <c r="Q2" i="1"/>
  <c r="C3" i="2" l="1"/>
  <c r="E2" i="2"/>
  <c r="K2" i="2"/>
  <c r="C2" i="2" l="1"/>
  <c r="B3" i="2"/>
  <c r="B2" i="2" s="1"/>
  <c r="L2" i="2"/>
  <c r="N2" i="2" l="1"/>
  <c r="O2" i="2"/>
  <c r="P2" i="2"/>
  <c r="M2" i="2"/>
</calcChain>
</file>

<file path=xl/sharedStrings.xml><?xml version="1.0" encoding="utf-8"?>
<sst xmlns="http://schemas.openxmlformats.org/spreadsheetml/2006/main" count="121" uniqueCount="77">
  <si>
    <t>I. Przychody netto ze sprzedaży produktów, towarów i materiałów</t>
  </si>
  <si>
    <t>II. Zysk (strata) z działalności operacyjnej</t>
  </si>
  <si>
    <t>III. Zysk (strata) brutto</t>
  </si>
  <si>
    <t>IV. Zysk (strata) netto</t>
  </si>
  <si>
    <t>V. Przepływy pieniężne netto z działalności operacyjnej</t>
  </si>
  <si>
    <t>VI. Przepływy pieniężne netto z działalności inwestycyjnej</t>
  </si>
  <si>
    <t>VII. Przepływy pieniężne netto z działalności finansowej</t>
  </si>
  <si>
    <t>VIII. Przepływy pieniężne netto, razem</t>
  </si>
  <si>
    <t>IX. Aktywa, razem</t>
  </si>
  <si>
    <t>X. Zobowiązania i rezerwy na zobowiązania</t>
  </si>
  <si>
    <t>XI. Zobowiązania długoterminowe</t>
  </si>
  <si>
    <t>XII. Zobowiązania krótkoterminowe</t>
  </si>
  <si>
    <t>XIII. Kapitał własny</t>
  </si>
  <si>
    <t>XIV. Kapitał zakładowy</t>
  </si>
  <si>
    <t>XV. Liczba akcji (w szt.)</t>
  </si>
  <si>
    <t>XVI. Zysk (strata)  zanualizowany na jedną akcję zwykłą (w zł/EUR)</t>
  </si>
  <si>
    <t>XVII. Rozwodniony zysk (strata) zanualizowany na jedną akcję zwykłą (w zł/EUR)</t>
  </si>
  <si>
    <t>XVIII. Wartość księgowa na jedną akcję (w zł/EUR)</t>
  </si>
  <si>
    <t>XIX. Rozwodniona wartość księgowa na jedną akcję (w zł/EUR)</t>
  </si>
  <si>
    <t>XX. Zadeklarowana lub wypłacona dywidenda na jedną akcję (w zł/EUR)</t>
  </si>
  <si>
    <t>Wartość księgowa</t>
  </si>
  <si>
    <t>Liczba akcji</t>
  </si>
  <si>
    <t>Wartość księgowa na jedną akcję (zł/EUR)</t>
  </si>
  <si>
    <t>w tys. zł.</t>
  </si>
  <si>
    <t>w tys. Eur</t>
  </si>
  <si>
    <t>31.12.2014</t>
  </si>
  <si>
    <t>31.12.2011</t>
  </si>
  <si>
    <t>30.06.2015</t>
  </si>
  <si>
    <t>31.12.2013</t>
  </si>
  <si>
    <t>31.12.2012</t>
  </si>
  <si>
    <t>WYBRANE DANE FINANSOWE JEDNOSTKOWE</t>
  </si>
  <si>
    <t>Dzień dywidendy</t>
  </si>
  <si>
    <t>Zadeklarowana lub wypłacona dywidenda na jedną akcję (w zł)</t>
  </si>
  <si>
    <t>Data wypłaty dywideny</t>
  </si>
  <si>
    <t>Liczba akcji (w szt.)</t>
  </si>
  <si>
    <t>Dywidenda za rok 2014</t>
  </si>
  <si>
    <t>Dywidenda za rok 2013</t>
  </si>
  <si>
    <t>Dywidenda za rok 2012</t>
  </si>
  <si>
    <t>Dywidenda za rok 2011</t>
  </si>
  <si>
    <t>Kwota dywidendy w zł.</t>
  </si>
  <si>
    <t>30.05.2012</t>
  </si>
  <si>
    <t>03.07.2012</t>
  </si>
  <si>
    <t>21.05.2013</t>
  </si>
  <si>
    <t>05.06.2013</t>
  </si>
  <si>
    <t>09.05.2014</t>
  </si>
  <si>
    <t>27.05.2014</t>
  </si>
  <si>
    <t>06.05.2015</t>
  </si>
  <si>
    <t>19.05.2015</t>
  </si>
  <si>
    <t>Dywidenda wypłacona lub zadeklarowane przez Spółkę</t>
  </si>
  <si>
    <t>31.12.2015</t>
  </si>
  <si>
    <t>20.04.2016</t>
  </si>
  <si>
    <t>06.05.2016</t>
  </si>
  <si>
    <t>30.06.2016</t>
  </si>
  <si>
    <t>Dywidenda za rok 2015</t>
  </si>
  <si>
    <t>31.12.2016</t>
  </si>
  <si>
    <t>13.06.2017</t>
  </si>
  <si>
    <t>29.06.2017</t>
  </si>
  <si>
    <t>Dywidenda za rok 2016</t>
  </si>
  <si>
    <t>31.12.2017</t>
  </si>
  <si>
    <t>30.06.2017</t>
  </si>
  <si>
    <t>- 870</t>
  </si>
  <si>
    <t>- 1 942</t>
  </si>
  <si>
    <t>- 1 133</t>
  </si>
  <si>
    <t>- 267</t>
  </si>
  <si>
    <t>- 10 426</t>
  </si>
  <si>
    <t>- 2 455</t>
  </si>
  <si>
    <t>- 70</t>
  </si>
  <si>
    <t>- 16</t>
  </si>
  <si>
    <t>Dywidenda za rok 2017</t>
  </si>
  <si>
    <t>Dywidenda za rok 2018</t>
  </si>
  <si>
    <t>Dywidenda za rok 2019</t>
  </si>
  <si>
    <t xml:space="preserve"> Dywidendy za rok 2020 </t>
  </si>
  <si>
    <t xml:space="preserve"> Dywidendy za rok 2021</t>
  </si>
  <si>
    <t xml:space="preserve"> Dywidendy za rok 2022</t>
  </si>
  <si>
    <t xml:space="preserve"> Dywidendy za rok 2023</t>
  </si>
  <si>
    <t xml:space="preserve"> Dywidendy za rok 2024</t>
  </si>
  <si>
    <t>Zadeklarowana dywidenda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</si>
</sst>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;[Red]\(#,##0\)"/>
    <numFmt numFmtId="166" formatCode="#,##0.00;[Red]\(#,##0.00\)"/>
    <numFmt numFmtId="167" formatCode="_-* #,##0\ _z_ł_-;\-* #,##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b/>
      <sz val="9"/>
      <name val="Garamond"/>
      <family val="1"/>
      <charset val="238"/>
    </font>
    <font>
      <sz val="9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/>
    <xf numFmtId="164" fontId="10" fillId="0" borderId="0" applyFont="0" applyFill="0" applyBorder="0" applyAlignment="0" applyProtection="0"/>
  </cellStyleXfs>
  <cellXfs count="66">
    <xf numFmtId="0" fontId="0" fillId="0" borderId="0" xfId="0"/>
    <xf numFmtId="165" fontId="3" fillId="0" borderId="1" xfId="1" applyFont="1" applyBorder="1" applyAlignment="1">
      <alignment vertical="center"/>
    </xf>
    <xf numFmtId="165" fontId="3" fillId="0" borderId="3" xfId="1" applyFont="1" applyBorder="1" applyAlignment="1">
      <alignment vertical="center"/>
    </xf>
    <xf numFmtId="165" fontId="3" fillId="0" borderId="2" xfId="1" applyFont="1" applyBorder="1" applyAlignment="1">
      <alignment vertical="center"/>
    </xf>
    <xf numFmtId="165" fontId="4" fillId="0" borderId="0" xfId="1" applyFont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65" fontId="3" fillId="4" borderId="8" xfId="1" applyFont="1" applyFill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4" fontId="3" fillId="0" borderId="9" xfId="1" applyNumberFormat="1" applyFont="1" applyBorder="1" applyAlignment="1">
      <alignment vertical="center"/>
    </xf>
    <xf numFmtId="4" fontId="3" fillId="0" borderId="8" xfId="1" applyNumberFormat="1" applyFont="1" applyBorder="1" applyAlignment="1">
      <alignment vertical="center"/>
    </xf>
    <xf numFmtId="4" fontId="3" fillId="0" borderId="7" xfId="1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3" fontId="4" fillId="4" borderId="6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2" fontId="4" fillId="4" borderId="7" xfId="0" applyNumberFormat="1" applyFont="1" applyFill="1" applyBorder="1" applyAlignment="1">
      <alignment horizontal="right"/>
    </xf>
    <xf numFmtId="4" fontId="4" fillId="2" borderId="5" xfId="0" applyNumberFormat="1" applyFont="1" applyFill="1" applyBorder="1" applyAlignment="1">
      <alignment horizontal="right"/>
    </xf>
    <xf numFmtId="165" fontId="4" fillId="4" borderId="0" xfId="1" applyFont="1" applyFill="1" applyAlignment="1">
      <alignment vertical="center"/>
    </xf>
    <xf numFmtId="165" fontId="3" fillId="0" borderId="8" xfId="1" applyFont="1" applyBorder="1" applyAlignment="1">
      <alignment vertical="center"/>
    </xf>
    <xf numFmtId="165" fontId="2" fillId="3" borderId="6" xfId="1" applyFont="1" applyFill="1" applyBorder="1" applyAlignment="1">
      <alignment horizontal="center" vertical="center"/>
    </xf>
    <xf numFmtId="165" fontId="2" fillId="3" borderId="7" xfId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right"/>
    </xf>
    <xf numFmtId="2" fontId="4" fillId="2" borderId="7" xfId="0" applyNumberFormat="1" applyFont="1" applyFill="1" applyBorder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5" fontId="3" fillId="0" borderId="9" xfId="1" applyFont="1" applyBorder="1" applyAlignment="1">
      <alignment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3" fillId="0" borderId="9" xfId="2" applyNumberFormat="1" applyFont="1" applyFill="1" applyBorder="1" applyAlignment="1">
      <alignment horizontal="right" vertical="center"/>
    </xf>
    <xf numFmtId="49" fontId="3" fillId="0" borderId="9" xfId="1" applyNumberFormat="1" applyFont="1" applyBorder="1" applyAlignment="1">
      <alignment horizontal="right" vertical="center"/>
    </xf>
    <xf numFmtId="1" fontId="3" fillId="0" borderId="9" xfId="1" applyNumberFormat="1" applyFont="1" applyBorder="1" applyAlignment="1">
      <alignment horizontal="right" vertical="center"/>
    </xf>
    <xf numFmtId="166" fontId="3" fillId="0" borderId="9" xfId="1" applyNumberFormat="1" applyFont="1" applyBorder="1" applyAlignment="1">
      <alignment vertical="center"/>
    </xf>
    <xf numFmtId="166" fontId="3" fillId="0" borderId="7" xfId="1" applyNumberFormat="1" applyFont="1" applyBorder="1" applyAlignment="1">
      <alignment vertical="center"/>
    </xf>
    <xf numFmtId="164" fontId="6" fillId="0" borderId="0" xfId="2" applyFont="1"/>
    <xf numFmtId="14" fontId="7" fillId="0" borderId="4" xfId="0" applyNumberFormat="1" applyFont="1" applyBorder="1" applyAlignment="1">
      <alignment horizontal="right"/>
    </xf>
    <xf numFmtId="14" fontId="7" fillId="0" borderId="5" xfId="0" applyNumberFormat="1" applyFont="1" applyBorder="1" applyAlignment="1">
      <alignment horizontal="right"/>
    </xf>
    <xf numFmtId="14" fontId="2" fillId="3" borderId="7" xfId="1" applyNumberFormat="1" applyFont="1" applyFill="1" applyBorder="1" applyAlignment="1">
      <alignment horizontal="center" vertical="center"/>
    </xf>
    <xf numFmtId="14" fontId="7" fillId="0" borderId="9" xfId="0" applyNumberFormat="1" applyFont="1" applyBorder="1"/>
    <xf numFmtId="14" fontId="7" fillId="0" borderId="7" xfId="0" applyNumberFormat="1" applyFont="1" applyBorder="1"/>
    <xf numFmtId="0" fontId="7" fillId="0" borderId="0" xfId="0" applyFont="1"/>
    <xf numFmtId="0" fontId="8" fillId="3" borderId="11" xfId="0" applyFont="1" applyFill="1" applyBorder="1" applyAlignment="1">
      <alignment horizontal="center" vertical="center" wrapText="1"/>
    </xf>
    <xf numFmtId="164" fontId="7" fillId="0" borderId="8" xfId="2" applyFont="1" applyBorder="1"/>
    <xf numFmtId="164" fontId="7" fillId="0" borderId="8" xfId="2" applyFont="1" applyBorder="1" applyAlignment="1">
      <alignment horizontal="right"/>
    </xf>
    <xf numFmtId="164" fontId="4" fillId="0" borderId="9" xfId="2" applyFont="1" applyFill="1" applyBorder="1" applyAlignment="1">
      <alignment vertical="center"/>
    </xf>
    <xf numFmtId="167" fontId="4" fillId="0" borderId="9" xfId="2" applyNumberFormat="1" applyFont="1" applyFill="1" applyBorder="1" applyAlignment="1">
      <alignment vertical="center"/>
    </xf>
    <xf numFmtId="164" fontId="4" fillId="0" borderId="4" xfId="2" applyFont="1" applyFill="1" applyBorder="1" applyAlignment="1">
      <alignment vertical="center"/>
    </xf>
    <xf numFmtId="164" fontId="4" fillId="0" borderId="14" xfId="2" applyFont="1" applyFill="1" applyBorder="1" applyAlignment="1">
      <alignment vertical="center"/>
    </xf>
    <xf numFmtId="167" fontId="4" fillId="0" borderId="3" xfId="1" applyNumberFormat="1" applyFont="1" applyBorder="1" applyAlignment="1">
      <alignment vertical="center"/>
    </xf>
    <xf numFmtId="167" fontId="4" fillId="0" borderId="4" xfId="2" applyNumberFormat="1" applyFont="1" applyFill="1" applyBorder="1" applyAlignment="1">
      <alignment vertical="center"/>
    </xf>
    <xf numFmtId="167" fontId="4" fillId="0" borderId="14" xfId="2" applyNumberFormat="1" applyFont="1" applyFill="1" applyBorder="1" applyAlignment="1">
      <alignment vertical="center"/>
    </xf>
    <xf numFmtId="167" fontId="6" fillId="0" borderId="0" xfId="0" applyNumberFormat="1" applyFont="1"/>
    <xf numFmtId="164" fontId="4" fillId="0" borderId="3" xfId="2" applyFont="1" applyFill="1" applyBorder="1" applyAlignment="1">
      <alignment vertical="center"/>
    </xf>
    <xf numFmtId="167" fontId="4" fillId="0" borderId="9" xfId="1" applyNumberFormat="1" applyFont="1" applyBorder="1" applyAlignment="1">
      <alignment vertical="center"/>
    </xf>
    <xf numFmtId="165" fontId="2" fillId="3" borderId="1" xfId="1" applyFont="1" applyFill="1" applyBorder="1" applyAlignment="1">
      <alignment horizontal="center" vertical="center"/>
    </xf>
    <xf numFmtId="165" fontId="2" fillId="3" borderId="2" xfId="1" applyFont="1" applyFill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Normalny_SA-QS I kw.200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7"/>
  <sheetViews>
    <sheetView tabSelected="1" zoomScaleNormal="100" workbookViewId="0">
      <selection activeCell="G32" sqref="G32"/>
    </sheetView>
  </sheetViews>
  <sheetFormatPr defaultRowHeight="14.4" x14ac:dyDescent="0.3"/>
  <cols>
    <col min="1" max="1" width="59" style="4" customWidth="1"/>
    <col min="2" max="2" width="12" style="4" customWidth="1"/>
    <col min="3" max="3" width="11.88671875" style="4" customWidth="1"/>
    <col min="4" max="4" width="12" style="4" customWidth="1"/>
    <col min="5" max="5" width="11.88671875" style="4" customWidth="1"/>
    <col min="6" max="6" width="12" style="4" customWidth="1"/>
    <col min="7" max="7" width="11.88671875" style="4" customWidth="1"/>
    <col min="8" max="8" width="12" style="4" customWidth="1"/>
    <col min="9" max="9" width="11.88671875" style="4" customWidth="1"/>
    <col min="10" max="10" width="12" style="4" customWidth="1"/>
    <col min="11" max="11" width="11.88671875" style="4" customWidth="1"/>
    <col min="12" max="12" width="12" style="4" hidden="1" customWidth="1"/>
    <col min="13" max="13" width="11.88671875" style="4" hidden="1" customWidth="1"/>
    <col min="14" max="14" width="12" style="4" hidden="1" customWidth="1"/>
    <col min="15" max="15" width="11.88671875" style="4" hidden="1" customWidth="1"/>
    <col min="16" max="16" width="12" style="4" hidden="1" customWidth="1"/>
    <col min="17" max="17" width="11.88671875" style="4" hidden="1" customWidth="1"/>
    <col min="18" max="18" width="12" style="4" hidden="1" customWidth="1"/>
    <col min="19" max="19" width="11.88671875" style="4" hidden="1" customWidth="1"/>
    <col min="20" max="22" width="13.44140625" style="4" hidden="1" customWidth="1"/>
    <col min="23" max="25" width="12" style="4" hidden="1" customWidth="1"/>
    <col min="26" max="26" width="11.88671875" style="4" hidden="1" customWidth="1"/>
    <col min="27" max="27" width="12" style="4" hidden="1" customWidth="1"/>
    <col min="28" max="28" width="11.88671875" style="4" hidden="1" customWidth="1"/>
    <col min="29" max="29" width="12" style="4" hidden="1" customWidth="1"/>
    <col min="30" max="30" width="11.88671875" style="4" hidden="1" customWidth="1"/>
    <col min="31" max="31" width="12" style="4" hidden="1" customWidth="1"/>
    <col min="32" max="32" width="11.88671875" style="4" hidden="1" customWidth="1"/>
    <col min="33" max="33" width="12" style="4" hidden="1" customWidth="1"/>
    <col min="34" max="34" width="11.88671875" style="4" hidden="1" customWidth="1"/>
    <col min="35" max="35" width="12" style="4" hidden="1" customWidth="1"/>
    <col min="36" max="36" width="11.88671875" style="4" hidden="1" customWidth="1"/>
    <col min="37" max="37" width="12" style="4" hidden="1" customWidth="1"/>
    <col min="38" max="38" width="11.88671875" style="4" hidden="1" customWidth="1"/>
  </cols>
  <sheetData>
    <row r="1" spans="1:38" ht="15" thickTop="1" x14ac:dyDescent="0.3">
      <c r="A1" s="64" t="s">
        <v>30</v>
      </c>
      <c r="B1" s="23" t="s">
        <v>23</v>
      </c>
      <c r="C1" s="23" t="s">
        <v>24</v>
      </c>
      <c r="D1" s="23" t="s">
        <v>23</v>
      </c>
      <c r="E1" s="23" t="s">
        <v>24</v>
      </c>
      <c r="F1" s="23" t="s">
        <v>23</v>
      </c>
      <c r="G1" s="23" t="s">
        <v>24</v>
      </c>
      <c r="H1" s="23" t="s">
        <v>23</v>
      </c>
      <c r="I1" s="23" t="s">
        <v>24</v>
      </c>
      <c r="J1" s="23" t="s">
        <v>23</v>
      </c>
      <c r="K1" s="23" t="s">
        <v>24</v>
      </c>
      <c r="L1" s="23" t="s">
        <v>23</v>
      </c>
      <c r="M1" s="23" t="s">
        <v>24</v>
      </c>
      <c r="N1" s="23" t="s">
        <v>23</v>
      </c>
      <c r="O1" s="23" t="s">
        <v>24</v>
      </c>
      <c r="P1" s="23" t="s">
        <v>23</v>
      </c>
      <c r="Q1" s="23" t="s">
        <v>24</v>
      </c>
      <c r="R1" s="23" t="s">
        <v>23</v>
      </c>
      <c r="S1" s="23" t="s">
        <v>24</v>
      </c>
      <c r="T1" s="23" t="s">
        <v>24</v>
      </c>
      <c r="U1" s="23" t="s">
        <v>23</v>
      </c>
      <c r="V1" s="23" t="s">
        <v>24</v>
      </c>
      <c r="W1" s="23" t="s">
        <v>23</v>
      </c>
      <c r="X1" s="23" t="s">
        <v>24</v>
      </c>
      <c r="Y1" s="23" t="s">
        <v>23</v>
      </c>
      <c r="Z1" s="23" t="s">
        <v>24</v>
      </c>
      <c r="AA1" s="23" t="s">
        <v>23</v>
      </c>
      <c r="AB1" s="23" t="s">
        <v>24</v>
      </c>
      <c r="AC1" s="23" t="s">
        <v>23</v>
      </c>
      <c r="AD1" s="23" t="s">
        <v>24</v>
      </c>
      <c r="AE1" s="23" t="s">
        <v>23</v>
      </c>
      <c r="AF1" s="23" t="s">
        <v>24</v>
      </c>
      <c r="AG1" s="23" t="s">
        <v>23</v>
      </c>
      <c r="AH1" s="23" t="s">
        <v>24</v>
      </c>
      <c r="AI1" s="23" t="s">
        <v>23</v>
      </c>
      <c r="AJ1" s="23" t="s">
        <v>24</v>
      </c>
      <c r="AK1" s="23" t="s">
        <v>23</v>
      </c>
      <c r="AL1" s="23" t="s">
        <v>24</v>
      </c>
    </row>
    <row r="2" spans="1:38" ht="15" thickBot="1" x14ac:dyDescent="0.35">
      <c r="A2" s="65"/>
      <c r="B2" s="47">
        <v>46022</v>
      </c>
      <c r="C2" s="47">
        <v>46022</v>
      </c>
      <c r="D2" s="47">
        <v>45657</v>
      </c>
      <c r="E2" s="47">
        <v>45657</v>
      </c>
      <c r="F2" s="47">
        <v>45291</v>
      </c>
      <c r="G2" s="47">
        <v>45291</v>
      </c>
      <c r="H2" s="47">
        <v>44926</v>
      </c>
      <c r="I2" s="47">
        <v>44926</v>
      </c>
      <c r="J2" s="47">
        <v>44561</v>
      </c>
      <c r="K2" s="47">
        <v>44561</v>
      </c>
      <c r="L2" s="47">
        <v>44196</v>
      </c>
      <c r="M2" s="47">
        <v>44196</v>
      </c>
      <c r="N2" s="47">
        <v>43830</v>
      </c>
      <c r="O2" s="47">
        <v>43830</v>
      </c>
      <c r="P2" s="47">
        <v>43646</v>
      </c>
      <c r="Q2" s="47">
        <f>P2</f>
        <v>43646</v>
      </c>
      <c r="R2" s="47">
        <v>43465</v>
      </c>
      <c r="S2" s="47">
        <v>43465</v>
      </c>
      <c r="T2" s="38" t="s">
        <v>58</v>
      </c>
      <c r="U2" s="38" t="s">
        <v>59</v>
      </c>
      <c r="V2" s="38" t="s">
        <v>59</v>
      </c>
      <c r="W2" s="24" t="s">
        <v>54</v>
      </c>
      <c r="X2" s="24" t="s">
        <v>54</v>
      </c>
      <c r="Y2" s="24" t="s">
        <v>52</v>
      </c>
      <c r="Z2" s="24" t="s">
        <v>52</v>
      </c>
      <c r="AA2" s="24" t="s">
        <v>49</v>
      </c>
      <c r="AB2" s="24" t="s">
        <v>49</v>
      </c>
      <c r="AC2" s="24" t="s">
        <v>27</v>
      </c>
      <c r="AD2" s="24" t="s">
        <v>27</v>
      </c>
      <c r="AE2" s="24" t="s">
        <v>25</v>
      </c>
      <c r="AF2" s="24" t="s">
        <v>25</v>
      </c>
      <c r="AG2" s="24" t="s">
        <v>28</v>
      </c>
      <c r="AH2" s="24" t="s">
        <v>28</v>
      </c>
      <c r="AI2" s="24" t="s">
        <v>29</v>
      </c>
      <c r="AJ2" s="24" t="s">
        <v>29</v>
      </c>
      <c r="AK2" s="24" t="s">
        <v>26</v>
      </c>
      <c r="AL2" s="24" t="s">
        <v>26</v>
      </c>
    </row>
    <row r="3" spans="1:38" ht="15" thickTop="1" x14ac:dyDescent="0.3">
      <c r="A3" s="1" t="s">
        <v>0</v>
      </c>
      <c r="B3" s="8">
        <v>140898</v>
      </c>
      <c r="C3" s="9">
        <v>33252.619654488808</v>
      </c>
      <c r="D3" s="8">
        <v>135994</v>
      </c>
      <c r="E3" s="9">
        <v>31595.956623342929</v>
      </c>
      <c r="F3" s="8">
        <v>162994</v>
      </c>
      <c r="G3" s="9">
        <v>35993.993419260805</v>
      </c>
      <c r="H3" s="8">
        <v>169087</v>
      </c>
      <c r="I3" s="9">
        <v>36065.86632633835</v>
      </c>
      <c r="J3" s="8">
        <v>145875</v>
      </c>
      <c r="K3" s="9">
        <v>31867.831785909337</v>
      </c>
      <c r="L3" s="8">
        <v>130879</v>
      </c>
      <c r="M3" s="9">
        <v>29252.205722119052</v>
      </c>
      <c r="N3" s="8">
        <v>118387</v>
      </c>
      <c r="O3" s="9">
        <v>27520.606883619297</v>
      </c>
      <c r="P3" s="8">
        <v>57424</v>
      </c>
      <c r="Q3" s="9">
        <v>13391.6869427321</v>
      </c>
      <c r="R3" s="8">
        <v>130289</v>
      </c>
      <c r="S3" s="9">
        <v>30534.695232701215</v>
      </c>
      <c r="T3" s="22">
        <v>32307</v>
      </c>
      <c r="U3" s="22">
        <v>59454</v>
      </c>
      <c r="V3" s="22">
        <v>13998</v>
      </c>
      <c r="W3" s="22">
        <v>130483</v>
      </c>
      <c r="X3" s="9">
        <v>29820.084901186674</v>
      </c>
      <c r="Y3" s="22">
        <v>59125</v>
      </c>
      <c r="Z3" s="9">
        <v>13497.266304203084</v>
      </c>
      <c r="AA3" s="8">
        <v>123103</v>
      </c>
      <c r="AB3" s="9">
        <v>29416.932843726852</v>
      </c>
      <c r="AC3" s="8">
        <v>54079</v>
      </c>
      <c r="AD3" s="9">
        <v>13081.097206992194</v>
      </c>
      <c r="AE3" s="8">
        <v>111132</v>
      </c>
      <c r="AF3" s="9">
        <v>26527.898788565981</v>
      </c>
      <c r="AG3" s="22">
        <v>100716</v>
      </c>
      <c r="AH3" s="9">
        <v>23917.501291268647</v>
      </c>
      <c r="AI3" s="22">
        <v>102807</v>
      </c>
      <c r="AJ3" s="9">
        <v>24631.707570300208</v>
      </c>
      <c r="AK3" s="22">
        <v>101512</v>
      </c>
      <c r="AL3" s="9">
        <v>24519.066453307569</v>
      </c>
    </row>
    <row r="4" spans="1:38" x14ac:dyDescent="0.3">
      <c r="A4" s="2" t="s">
        <v>1</v>
      </c>
      <c r="B4" s="10">
        <v>2509</v>
      </c>
      <c r="C4" s="9">
        <v>592.13631643538179</v>
      </c>
      <c r="D4" s="10">
        <v>3400</v>
      </c>
      <c r="E4" s="9">
        <v>789.93376560264392</v>
      </c>
      <c r="F4" s="10">
        <v>12314</v>
      </c>
      <c r="G4" s="9">
        <v>2719.302765529882</v>
      </c>
      <c r="H4" s="10">
        <v>13353</v>
      </c>
      <c r="I4" s="9">
        <v>2848.1640401426248</v>
      </c>
      <c r="J4" s="10">
        <v>10986</v>
      </c>
      <c r="K4" s="9">
        <v>2399.9999999999995</v>
      </c>
      <c r="L4" s="10">
        <v>14884</v>
      </c>
      <c r="M4" s="9">
        <v>3326.659204058863</v>
      </c>
      <c r="N4" s="10">
        <v>8016</v>
      </c>
      <c r="O4" s="9">
        <v>1863.4240649656829</v>
      </c>
      <c r="P4" s="10">
        <v>4180</v>
      </c>
      <c r="Q4" s="9">
        <v>974.80585505398756</v>
      </c>
      <c r="R4" s="10">
        <v>8653</v>
      </c>
      <c r="S4" s="9">
        <v>2027.9280510907568</v>
      </c>
      <c r="T4" s="37">
        <v>3435</v>
      </c>
      <c r="U4" s="37">
        <v>6830</v>
      </c>
      <c r="V4" s="37">
        <v>1608</v>
      </c>
      <c r="W4" s="10">
        <v>11105</v>
      </c>
      <c r="X4" s="9">
        <v>2537.894153473464</v>
      </c>
      <c r="Y4" s="10">
        <v>3879</v>
      </c>
      <c r="Z4" s="9">
        <v>885.51198298526447</v>
      </c>
      <c r="AA4" s="10">
        <v>11401.345189999993</v>
      </c>
      <c r="AB4" s="9">
        <v>2724.4876711564943</v>
      </c>
      <c r="AC4" s="10">
        <v>4787</v>
      </c>
      <c r="AD4" s="9">
        <v>1157.9210475391858</v>
      </c>
      <c r="AE4" s="10">
        <v>11983</v>
      </c>
      <c r="AF4" s="9">
        <v>2860.4165423405152</v>
      </c>
      <c r="AG4" s="10">
        <v>10792.221819999992</v>
      </c>
      <c r="AH4" s="9">
        <v>2562.8795753952445</v>
      </c>
      <c r="AI4" s="10">
        <v>11045</v>
      </c>
      <c r="AJ4" s="9">
        <v>2646.2907206120772</v>
      </c>
      <c r="AK4" s="10">
        <v>9471</v>
      </c>
      <c r="AL4" s="9">
        <v>2287.6120890069742</v>
      </c>
    </row>
    <row r="5" spans="1:38" x14ac:dyDescent="0.3">
      <c r="A5" s="2" t="s">
        <v>2</v>
      </c>
      <c r="B5" s="10">
        <v>2397</v>
      </c>
      <c r="C5" s="9">
        <v>565.703766638346</v>
      </c>
      <c r="D5" s="10">
        <v>3373.5</v>
      </c>
      <c r="E5" s="9">
        <v>783.77692890015271</v>
      </c>
      <c r="F5" s="10">
        <v>12354</v>
      </c>
      <c r="G5" s="9">
        <v>2728.1359724992822</v>
      </c>
      <c r="H5" s="10">
        <v>12875</v>
      </c>
      <c r="I5" s="9">
        <v>2746.2077448390846</v>
      </c>
      <c r="J5" s="10">
        <v>10669</v>
      </c>
      <c r="K5" s="9">
        <v>2330.7482250136536</v>
      </c>
      <c r="L5" s="10">
        <v>15938</v>
      </c>
      <c r="M5" s="9">
        <v>3562.2342377244131</v>
      </c>
      <c r="N5" s="10">
        <v>7813</v>
      </c>
      <c r="O5" s="9">
        <v>1816.234059328453</v>
      </c>
      <c r="P5" s="10">
        <v>4125</v>
      </c>
      <c r="Q5" s="9">
        <v>961.97946222432984</v>
      </c>
      <c r="R5" s="10">
        <v>9021</v>
      </c>
      <c r="S5" s="9">
        <v>2114.1729976759179</v>
      </c>
      <c r="T5" s="37">
        <v>3180</v>
      </c>
      <c r="U5" s="37">
        <v>6307</v>
      </c>
      <c r="V5" s="37">
        <v>1485</v>
      </c>
      <c r="W5" s="10">
        <v>11551</v>
      </c>
      <c r="X5" s="9">
        <v>2639.8212847160721</v>
      </c>
      <c r="Y5" s="10">
        <v>4395</v>
      </c>
      <c r="Z5" s="9">
        <v>1003.3063070946731</v>
      </c>
      <c r="AA5" s="10">
        <v>11060.345189999993</v>
      </c>
      <c r="AB5" s="9">
        <v>2643.001646447829</v>
      </c>
      <c r="AC5" s="10">
        <v>4483</v>
      </c>
      <c r="AD5" s="9">
        <v>1084.3868928594466</v>
      </c>
      <c r="AE5" s="10">
        <v>12502</v>
      </c>
      <c r="AF5" s="9">
        <v>2984.3050665393575</v>
      </c>
      <c r="AG5" s="10">
        <v>11407.022809999991</v>
      </c>
      <c r="AH5" s="9">
        <v>2708.8792524296605</v>
      </c>
      <c r="AI5" s="10">
        <v>11114</v>
      </c>
      <c r="AJ5" s="9">
        <v>2662.8225503741628</v>
      </c>
      <c r="AK5" s="10">
        <v>8687</v>
      </c>
      <c r="AL5" s="9">
        <v>2098.2458259110531</v>
      </c>
    </row>
    <row r="6" spans="1:38" x14ac:dyDescent="0.3">
      <c r="A6" s="2" t="s">
        <v>3</v>
      </c>
      <c r="B6" s="10">
        <v>1807</v>
      </c>
      <c r="C6" s="9">
        <v>426.46087038610398</v>
      </c>
      <c r="D6" s="10">
        <v>2306</v>
      </c>
      <c r="E6" s="9">
        <v>535.76095984696963</v>
      </c>
      <c r="F6" s="10">
        <v>9930.36</v>
      </c>
      <c r="G6" s="9">
        <v>2192.9231290163489</v>
      </c>
      <c r="H6" s="10">
        <v>10217.279999999999</v>
      </c>
      <c r="I6" s="9">
        <v>2179.3222110438428</v>
      </c>
      <c r="J6" s="10">
        <v>8912</v>
      </c>
      <c r="K6" s="9">
        <v>1946.9142545057343</v>
      </c>
      <c r="L6" s="10">
        <v>12417</v>
      </c>
      <c r="M6" s="9">
        <v>2775.2705816177709</v>
      </c>
      <c r="N6" s="10">
        <v>6122</v>
      </c>
      <c r="O6" s="9">
        <v>1423.1389877395097</v>
      </c>
      <c r="P6" s="10">
        <v>3211</v>
      </c>
      <c r="Q6" s="9">
        <v>748.82813410965412</v>
      </c>
      <c r="R6" s="10">
        <v>7246</v>
      </c>
      <c r="S6" s="9">
        <v>1698.1817471632523</v>
      </c>
      <c r="T6" s="37">
        <v>2540</v>
      </c>
      <c r="U6" s="37">
        <v>5112</v>
      </c>
      <c r="V6" s="37">
        <v>1204</v>
      </c>
      <c r="W6" s="10">
        <v>9238</v>
      </c>
      <c r="X6" s="9">
        <v>2111.2171265004827</v>
      </c>
      <c r="Y6" s="10">
        <v>3523</v>
      </c>
      <c r="Z6" s="9">
        <v>804.24303069272662</v>
      </c>
      <c r="AA6" s="10">
        <v>9018.3451899999927</v>
      </c>
      <c r="AB6" s="9">
        <v>2155.0413459930046</v>
      </c>
      <c r="AC6" s="10">
        <v>3738</v>
      </c>
      <c r="AD6" s="9">
        <v>904.17983616074298</v>
      </c>
      <c r="AE6" s="10">
        <v>10016</v>
      </c>
      <c r="AF6" s="9">
        <v>2390.8814226890263</v>
      </c>
      <c r="AG6" s="10">
        <v>9172.0228099999913</v>
      </c>
      <c r="AH6" s="9">
        <v>2178.1233111096576</v>
      </c>
      <c r="AI6" s="10">
        <v>8834</v>
      </c>
      <c r="AJ6" s="9">
        <v>2116.5533930182969</v>
      </c>
      <c r="AK6" s="10">
        <v>7508</v>
      </c>
      <c r="AL6" s="9">
        <v>1813.4718154645088</v>
      </c>
    </row>
    <row r="7" spans="1:38" x14ac:dyDescent="0.3">
      <c r="A7" s="2" t="s">
        <v>4</v>
      </c>
      <c r="B7" s="10">
        <v>10715</v>
      </c>
      <c r="C7" s="9">
        <v>2528.7925988860566</v>
      </c>
      <c r="D7" s="10">
        <v>8833.5</v>
      </c>
      <c r="E7" s="9">
        <v>2052.3176230738104</v>
      </c>
      <c r="F7" s="10">
        <v>22412</v>
      </c>
      <c r="G7" s="9">
        <v>4949.2458649549872</v>
      </c>
      <c r="H7" s="10">
        <v>18507</v>
      </c>
      <c r="I7" s="9">
        <v>3947.5003288339367</v>
      </c>
      <c r="J7" s="10">
        <v>-9625</v>
      </c>
      <c r="K7" s="9">
        <v>-2102.6761332605133</v>
      </c>
      <c r="L7" s="10">
        <v>18179</v>
      </c>
      <c r="M7" s="9">
        <v>4063.1105664193815</v>
      </c>
      <c r="N7" s="10">
        <v>17066</v>
      </c>
      <c r="O7" s="9">
        <v>3967.2149566746934</v>
      </c>
      <c r="P7" s="10">
        <v>12274</v>
      </c>
      <c r="Q7" s="9">
        <v>2862.3844652948906</v>
      </c>
      <c r="R7" s="10">
        <v>18482</v>
      </c>
      <c r="S7" s="9">
        <v>4331.4649532253979</v>
      </c>
      <c r="T7" s="37">
        <v>3094</v>
      </c>
      <c r="U7" s="37">
        <v>11489</v>
      </c>
      <c r="V7" s="37">
        <v>2705</v>
      </c>
      <c r="W7" s="10">
        <v>7396</v>
      </c>
      <c r="X7" s="9">
        <v>1690.2535037451364</v>
      </c>
      <c r="Y7" s="10">
        <v>7526</v>
      </c>
      <c r="Z7" s="9">
        <v>1718.0621768360661</v>
      </c>
      <c r="AA7" s="10">
        <v>16990.345189999993</v>
      </c>
      <c r="AB7" s="9">
        <v>4060.0460057510159</v>
      </c>
      <c r="AC7" s="10">
        <v>11941</v>
      </c>
      <c r="AD7" s="9">
        <v>2888.3925691801583</v>
      </c>
      <c r="AE7" s="10">
        <v>4324</v>
      </c>
      <c r="AF7" s="9">
        <v>1032.1656621113568</v>
      </c>
      <c r="AG7" s="10">
        <v>9906.0228099999913</v>
      </c>
      <c r="AH7" s="9">
        <v>2352.4297365811931</v>
      </c>
      <c r="AI7" s="10">
        <v>18755</v>
      </c>
      <c r="AJ7" s="9">
        <v>4493.5430027233597</v>
      </c>
      <c r="AK7" s="10">
        <v>7770.9229999999998</v>
      </c>
      <c r="AL7" s="9">
        <v>1876.9778690256935</v>
      </c>
    </row>
    <row r="8" spans="1:38" x14ac:dyDescent="0.3">
      <c r="A8" s="2" t="s">
        <v>5</v>
      </c>
      <c r="B8" s="10">
        <v>-5110</v>
      </c>
      <c r="C8" s="9">
        <v>-1205.9850844897571</v>
      </c>
      <c r="D8" s="10">
        <v>-5308</v>
      </c>
      <c r="E8" s="9">
        <v>-1233.22600818201</v>
      </c>
      <c r="F8" s="10">
        <v>-7882</v>
      </c>
      <c r="G8" s="9">
        <v>-1740.5834333203288</v>
      </c>
      <c r="H8" s="10">
        <v>-6278</v>
      </c>
      <c r="I8" s="9">
        <v>-1339.0828910368755</v>
      </c>
      <c r="J8" s="10">
        <v>-11421</v>
      </c>
      <c r="K8" s="9">
        <v>-2495.0300382304749</v>
      </c>
      <c r="L8" s="10">
        <v>-5698</v>
      </c>
      <c r="M8" s="9">
        <v>-1273.5356184310267</v>
      </c>
      <c r="N8" s="10">
        <v>-7728</v>
      </c>
      <c r="O8" s="9">
        <v>-1796.4746973621254</v>
      </c>
      <c r="P8" s="10">
        <v>-4271</v>
      </c>
      <c r="Q8" s="9">
        <v>-996.02770500851216</v>
      </c>
      <c r="R8" s="10">
        <v>-7548</v>
      </c>
      <c r="S8" s="9">
        <v>-1768.9588500673792</v>
      </c>
      <c r="T8" s="39" t="s">
        <v>60</v>
      </c>
      <c r="U8" s="40" t="s">
        <v>62</v>
      </c>
      <c r="V8" s="40" t="s">
        <v>63</v>
      </c>
      <c r="W8" s="10">
        <v>-1549</v>
      </c>
      <c r="X8" s="9">
        <v>-354.00252532466419</v>
      </c>
      <c r="Y8" s="10">
        <v>2210</v>
      </c>
      <c r="Z8" s="9">
        <v>504.50669822052964</v>
      </c>
      <c r="AA8" s="10">
        <v>-2530</v>
      </c>
      <c r="AB8" s="9">
        <v>-604.57373170945414</v>
      </c>
      <c r="AC8" s="10">
        <v>-715</v>
      </c>
      <c r="AD8" s="9">
        <v>-172.9503966974134</v>
      </c>
      <c r="AE8" s="10">
        <v>-4264</v>
      </c>
      <c r="AF8" s="9">
        <v>-1017.8432893716063</v>
      </c>
      <c r="AG8" s="10">
        <v>2173</v>
      </c>
      <c r="AH8" s="9">
        <v>516.03251028562261</v>
      </c>
      <c r="AI8" s="10">
        <v>-586</v>
      </c>
      <c r="AJ8" s="9">
        <v>-140.40075710988478</v>
      </c>
      <c r="AK8" s="10">
        <v>-1766</v>
      </c>
      <c r="AL8" s="9">
        <v>-426.55716916759758</v>
      </c>
    </row>
    <row r="9" spans="1:38" x14ac:dyDescent="0.3">
      <c r="A9" s="2" t="s">
        <v>6</v>
      </c>
      <c r="B9" s="10">
        <v>-4976</v>
      </c>
      <c r="C9" s="9">
        <v>-1174.360426696875</v>
      </c>
      <c r="D9" s="10">
        <v>-5202</v>
      </c>
      <c r="E9" s="9">
        <v>-1208.5986613720452</v>
      </c>
      <c r="F9" s="10">
        <v>-11804</v>
      </c>
      <c r="G9" s="9">
        <v>-2606.679376670028</v>
      </c>
      <c r="H9" s="10">
        <v>-11905</v>
      </c>
      <c r="I9" s="9">
        <v>-2539.3089865871302</v>
      </c>
      <c r="J9" s="10">
        <v>7052</v>
      </c>
      <c r="K9" s="9">
        <v>1540.5789186237027</v>
      </c>
      <c r="L9" s="10">
        <v>-4365</v>
      </c>
      <c r="M9" s="9">
        <v>-975.60248761871389</v>
      </c>
      <c r="N9" s="10">
        <v>-7684</v>
      </c>
      <c r="O9" s="9">
        <v>-1786.2463217560262</v>
      </c>
      <c r="P9" s="10">
        <v>-7567</v>
      </c>
      <c r="Q9" s="9">
        <v>-1764.6784462185465</v>
      </c>
      <c r="R9" s="10">
        <v>-7472</v>
      </c>
      <c r="S9" s="9">
        <v>-1751.1473937074002</v>
      </c>
      <c r="T9" s="40" t="s">
        <v>61</v>
      </c>
      <c r="U9" s="40" t="s">
        <v>64</v>
      </c>
      <c r="V9" s="40" t="s">
        <v>65</v>
      </c>
      <c r="W9" s="10">
        <v>-10475</v>
      </c>
      <c r="X9" s="9">
        <v>-2393.9163671890619</v>
      </c>
      <c r="Y9" s="10">
        <v>-13805</v>
      </c>
      <c r="Z9" s="9">
        <v>-3151.4547370743944</v>
      </c>
      <c r="AA9" s="10">
        <v>-10867</v>
      </c>
      <c r="AB9" s="9">
        <v>-2596.7995029591457</v>
      </c>
      <c r="AC9" s="10">
        <v>-10736</v>
      </c>
      <c r="AD9" s="9">
        <v>-2596.9167257950071</v>
      </c>
      <c r="AE9" s="10">
        <v>-4548</v>
      </c>
      <c r="AF9" s="9">
        <v>-1085.6358536730922</v>
      </c>
      <c r="AG9" s="10">
        <v>-8529</v>
      </c>
      <c r="AH9" s="9">
        <v>-2025.4216660037164</v>
      </c>
      <c r="AI9" s="10">
        <v>-17288</v>
      </c>
      <c r="AJ9" s="9">
        <v>-4142.0619264772831</v>
      </c>
      <c r="AK9" s="10">
        <v>-7556</v>
      </c>
      <c r="AL9" s="9">
        <v>-1825.0656683071163</v>
      </c>
    </row>
    <row r="10" spans="1:38" x14ac:dyDescent="0.3">
      <c r="A10" s="2" t="s">
        <v>7</v>
      </c>
      <c r="B10" s="10">
        <v>629</v>
      </c>
      <c r="C10" s="9">
        <v>148.44708769942412</v>
      </c>
      <c r="D10" s="10">
        <v>-1676.5</v>
      </c>
      <c r="E10" s="9">
        <v>-389.50704648024487</v>
      </c>
      <c r="F10" s="10">
        <v>2726</v>
      </c>
      <c r="G10" s="9">
        <v>601.98305496463036</v>
      </c>
      <c r="H10" s="10">
        <v>324</v>
      </c>
      <c r="I10" s="9">
        <v>69.108451209931133</v>
      </c>
      <c r="J10" s="10">
        <v>-13994</v>
      </c>
      <c r="K10" s="9">
        <v>-3057.1272528672853</v>
      </c>
      <c r="L10" s="10">
        <v>8116</v>
      </c>
      <c r="M10" s="9">
        <v>1813.9724603696409</v>
      </c>
      <c r="N10" s="10">
        <v>1654</v>
      </c>
      <c r="O10" s="9">
        <v>384.49393755654182</v>
      </c>
      <c r="P10" s="10">
        <v>436</v>
      </c>
      <c r="Q10" s="9">
        <v>101.67831406783219</v>
      </c>
      <c r="R10" s="10">
        <v>3462</v>
      </c>
      <c r="S10" s="9">
        <v>811.35870945061822</v>
      </c>
      <c r="T10" s="41">
        <v>282</v>
      </c>
      <c r="U10" s="40" t="s">
        <v>66</v>
      </c>
      <c r="V10" s="40" t="s">
        <v>67</v>
      </c>
      <c r="W10" s="10">
        <v>-4628</v>
      </c>
      <c r="X10" s="9">
        <v>-1057.66538876859</v>
      </c>
      <c r="Y10" s="10">
        <v>-4069</v>
      </c>
      <c r="Z10" s="9">
        <v>-928.88586201779867</v>
      </c>
      <c r="AA10" s="10">
        <v>3593.3451899999927</v>
      </c>
      <c r="AB10" s="9">
        <v>858.67277108241626</v>
      </c>
      <c r="AC10" s="10">
        <v>490</v>
      </c>
      <c r="AD10" s="9">
        <v>118.52544668773785</v>
      </c>
      <c r="AE10" s="10">
        <v>-4488</v>
      </c>
      <c r="AF10" s="9">
        <v>-1071.3134809333417</v>
      </c>
      <c r="AG10" s="10">
        <v>3550.0228099999913</v>
      </c>
      <c r="AH10" s="9">
        <v>843.04058086309965</v>
      </c>
      <c r="AI10" s="10">
        <v>881</v>
      </c>
      <c r="AJ10" s="9">
        <v>211.08031913619195</v>
      </c>
      <c r="AK10" s="10">
        <v>-1551.0770000000002</v>
      </c>
      <c r="AL10" s="9">
        <v>-374.64496844902027</v>
      </c>
    </row>
    <row r="11" spans="1:38" x14ac:dyDescent="0.3">
      <c r="A11" s="2" t="s">
        <v>8</v>
      </c>
      <c r="B11" s="10">
        <v>132106</v>
      </c>
      <c r="C11" s="9">
        <v>31255.116284571886</v>
      </c>
      <c r="D11" s="10">
        <v>133017</v>
      </c>
      <c r="E11" s="9">
        <v>31129.651298853267</v>
      </c>
      <c r="F11" s="10">
        <v>139944</v>
      </c>
      <c r="G11" s="9">
        <v>32185.832566697332</v>
      </c>
      <c r="H11" s="10">
        <v>142927</v>
      </c>
      <c r="I11" s="9">
        <v>30475.489882513488</v>
      </c>
      <c r="J11" s="10">
        <v>139517</v>
      </c>
      <c r="K11" s="9">
        <v>30333.739183371745</v>
      </c>
      <c r="L11" s="10">
        <v>128468</v>
      </c>
      <c r="M11" s="9">
        <v>27838.259512871631</v>
      </c>
      <c r="N11" s="10">
        <v>105697</v>
      </c>
      <c r="O11" s="9">
        <v>24820.241869202771</v>
      </c>
      <c r="P11" s="10">
        <v>103530</v>
      </c>
      <c r="Q11" s="9">
        <v>24348.54186265287</v>
      </c>
      <c r="R11" s="10">
        <v>108062</v>
      </c>
      <c r="S11" s="9">
        <v>25130.697674418607</v>
      </c>
      <c r="T11" s="37">
        <v>26671</v>
      </c>
      <c r="U11" s="37">
        <v>99936</v>
      </c>
      <c r="V11" s="37">
        <v>23645</v>
      </c>
      <c r="W11" s="10">
        <v>107354</v>
      </c>
      <c r="X11" s="9">
        <v>24266.27486437613</v>
      </c>
      <c r="Y11" s="10">
        <v>95362</v>
      </c>
      <c r="Z11" s="9">
        <v>21548.29962716077</v>
      </c>
      <c r="AA11" s="10">
        <v>104903</v>
      </c>
      <c r="AB11" s="9">
        <v>24616.449606945913</v>
      </c>
      <c r="AC11" s="10">
        <v>96958</v>
      </c>
      <c r="AD11" s="9">
        <v>23116.059507915317</v>
      </c>
      <c r="AE11" s="10">
        <v>103570</v>
      </c>
      <c r="AF11" s="9">
        <v>24299.087347206907</v>
      </c>
      <c r="AG11" s="10">
        <v>97657</v>
      </c>
      <c r="AH11" s="9">
        <v>23547.694830246914</v>
      </c>
      <c r="AI11" s="10">
        <v>97249</v>
      </c>
      <c r="AJ11" s="10">
        <v>23787.730541558634</v>
      </c>
      <c r="AK11" s="10">
        <v>107355</v>
      </c>
      <c r="AL11" s="10">
        <v>24306.058685020827</v>
      </c>
    </row>
    <row r="12" spans="1:38" x14ac:dyDescent="0.3">
      <c r="A12" s="2" t="s">
        <v>9</v>
      </c>
      <c r="B12" s="10">
        <v>22265</v>
      </c>
      <c r="C12" s="9">
        <v>5267.7029360967181</v>
      </c>
      <c r="D12" s="10">
        <v>22496</v>
      </c>
      <c r="E12" s="9">
        <v>5264.6852328574778</v>
      </c>
      <c r="F12" s="10">
        <v>26718</v>
      </c>
      <c r="G12" s="9">
        <v>6144.8942042318313</v>
      </c>
      <c r="H12" s="10">
        <v>34656</v>
      </c>
      <c r="I12" s="9">
        <v>7389.4965777521911</v>
      </c>
      <c r="J12" s="10">
        <v>38603</v>
      </c>
      <c r="K12" s="9">
        <v>8393.051267556637</v>
      </c>
      <c r="L12" s="10">
        <v>29340</v>
      </c>
      <c r="M12" s="9">
        <v>6357.8053220074544</v>
      </c>
      <c r="N12" s="10">
        <v>11383</v>
      </c>
      <c r="O12" s="9">
        <v>2673.0069273218269</v>
      </c>
      <c r="P12" s="10">
        <v>12303</v>
      </c>
      <c r="Q12" s="9">
        <v>2893.4619002822201</v>
      </c>
      <c r="R12" s="10">
        <v>12448</v>
      </c>
      <c r="S12" s="9">
        <v>2894.8837209302328</v>
      </c>
      <c r="T12" s="37">
        <v>4589</v>
      </c>
      <c r="U12" s="37">
        <v>13504</v>
      </c>
      <c r="V12" s="37">
        <v>3195</v>
      </c>
      <c r="W12" s="10">
        <v>18447</v>
      </c>
      <c r="X12" s="9">
        <v>4169.7558770343576</v>
      </c>
      <c r="Y12" s="10">
        <v>12303</v>
      </c>
      <c r="Z12" s="9">
        <v>2780.0248559484803</v>
      </c>
      <c r="AA12" s="10">
        <v>11631</v>
      </c>
      <c r="AB12" s="9">
        <v>2729.3206617388246</v>
      </c>
      <c r="AC12" s="10">
        <v>9118</v>
      </c>
      <c r="AD12" s="9">
        <v>2173.8508487507152</v>
      </c>
      <c r="AE12" s="10">
        <v>12039</v>
      </c>
      <c r="AF12" s="9">
        <v>2824.5313563099735</v>
      </c>
      <c r="AG12" s="10">
        <v>8679</v>
      </c>
      <c r="AH12" s="9">
        <v>2092.7372685185187</v>
      </c>
      <c r="AI12" s="10">
        <v>9981</v>
      </c>
      <c r="AJ12" s="10">
        <v>2441.4167604324643</v>
      </c>
      <c r="AK12" s="10">
        <v>25190</v>
      </c>
      <c r="AL12" s="10">
        <v>5703.224053613475</v>
      </c>
    </row>
    <row r="13" spans="1:38" x14ac:dyDescent="0.3">
      <c r="A13" s="2" t="s">
        <v>10</v>
      </c>
      <c r="B13" s="10">
        <v>770</v>
      </c>
      <c r="C13" s="9">
        <v>182.1752194383325</v>
      </c>
      <c r="D13" s="10">
        <v>961</v>
      </c>
      <c r="E13" s="9">
        <v>224.9005382635151</v>
      </c>
      <c r="F13" s="10">
        <v>3162</v>
      </c>
      <c r="G13" s="9">
        <v>727.23091076356945</v>
      </c>
      <c r="H13" s="10">
        <v>2642</v>
      </c>
      <c r="I13" s="9">
        <v>563.3382374890723</v>
      </c>
      <c r="J13" s="10">
        <v>2537</v>
      </c>
      <c r="K13" s="9">
        <v>551.59368613297386</v>
      </c>
      <c r="L13" s="10">
        <v>3001</v>
      </c>
      <c r="M13" s="9">
        <v>650.29903787813123</v>
      </c>
      <c r="N13" s="10">
        <v>371</v>
      </c>
      <c r="O13" s="9">
        <v>87.119877891276275</v>
      </c>
      <c r="P13" s="10">
        <v>388</v>
      </c>
      <c r="Q13" s="9">
        <v>91.251175917215434</v>
      </c>
      <c r="R13" s="10">
        <v>238</v>
      </c>
      <c r="S13" s="9">
        <v>55.348837209302324</v>
      </c>
      <c r="T13" s="37">
        <v>71</v>
      </c>
      <c r="U13" s="37">
        <v>418</v>
      </c>
      <c r="V13" s="37">
        <v>99</v>
      </c>
      <c r="W13" s="10">
        <v>571</v>
      </c>
      <c r="X13" s="9">
        <v>129.06871609403254</v>
      </c>
      <c r="Y13" s="10">
        <v>404</v>
      </c>
      <c r="Z13" s="9">
        <v>91.289119873460621</v>
      </c>
      <c r="AA13" s="10">
        <v>196</v>
      </c>
      <c r="AB13" s="9">
        <v>45.993194884430366</v>
      </c>
      <c r="AC13" s="10">
        <v>221</v>
      </c>
      <c r="AD13" s="9">
        <v>52.689300019073052</v>
      </c>
      <c r="AE13" s="10">
        <v>221</v>
      </c>
      <c r="AF13" s="9">
        <v>51.84994017314596</v>
      </c>
      <c r="AG13" s="10">
        <v>69</v>
      </c>
      <c r="AH13" s="9">
        <v>16.637731481481481</v>
      </c>
      <c r="AI13" s="10">
        <v>109</v>
      </c>
      <c r="AJ13" s="10">
        <v>26.662100680005874</v>
      </c>
      <c r="AK13" s="10">
        <v>212</v>
      </c>
      <c r="AL13" s="10">
        <v>47.998550987140007</v>
      </c>
    </row>
    <row r="14" spans="1:38" x14ac:dyDescent="0.3">
      <c r="A14" s="2" t="s">
        <v>11</v>
      </c>
      <c r="B14" s="10">
        <v>21495</v>
      </c>
      <c r="C14" s="9">
        <v>5085.5277166583855</v>
      </c>
      <c r="D14" s="10">
        <v>21535</v>
      </c>
      <c r="E14" s="9">
        <v>5039.7846945939627</v>
      </c>
      <c r="F14" s="10">
        <v>23556</v>
      </c>
      <c r="G14" s="9">
        <v>5417.6632934682611</v>
      </c>
      <c r="H14" s="10">
        <v>32014</v>
      </c>
      <c r="I14" s="9">
        <v>6826.1583402631186</v>
      </c>
      <c r="J14" s="10">
        <v>36066</v>
      </c>
      <c r="K14" s="9">
        <v>7841.4575814236641</v>
      </c>
      <c r="L14" s="10">
        <v>25710</v>
      </c>
      <c r="M14" s="9">
        <v>5571.2056860535668</v>
      </c>
      <c r="N14" s="10">
        <v>10471</v>
      </c>
      <c r="O14" s="9">
        <v>2458.8470118586361</v>
      </c>
      <c r="P14" s="10">
        <v>11360</v>
      </c>
      <c r="Q14" s="9">
        <v>2671.683913452493</v>
      </c>
      <c r="R14" s="10">
        <v>11628</v>
      </c>
      <c r="S14" s="9">
        <v>2704.1860465116279</v>
      </c>
      <c r="T14" s="37">
        <v>4390</v>
      </c>
      <c r="U14" s="37">
        <v>12461</v>
      </c>
      <c r="V14" s="37">
        <v>2948</v>
      </c>
      <c r="W14" s="10">
        <v>17329</v>
      </c>
      <c r="X14" s="9">
        <v>3917.0433996383358</v>
      </c>
      <c r="Y14" s="10">
        <v>11369</v>
      </c>
      <c r="Z14" s="9">
        <v>2568.9752570331034</v>
      </c>
      <c r="AA14" s="10">
        <v>10976</v>
      </c>
      <c r="AB14" s="9">
        <v>2575.6189135281006</v>
      </c>
      <c r="AC14" s="10">
        <v>8445</v>
      </c>
      <c r="AD14" s="9">
        <v>2013.3988174709136</v>
      </c>
      <c r="AE14" s="10">
        <v>11402</v>
      </c>
      <c r="AF14" s="9">
        <v>2675.0815287520822</v>
      </c>
      <c r="AG14" s="10">
        <v>8250</v>
      </c>
      <c r="AH14" s="9">
        <v>1989.2939814814815</v>
      </c>
      <c r="AI14" s="10">
        <v>9576</v>
      </c>
      <c r="AJ14" s="10">
        <v>2342.3511569884058</v>
      </c>
      <c r="AK14" s="10">
        <v>22370</v>
      </c>
      <c r="AL14" s="10">
        <v>5064.752762180764</v>
      </c>
    </row>
    <row r="15" spans="1:38" x14ac:dyDescent="0.3">
      <c r="A15" s="2" t="s">
        <v>12</v>
      </c>
      <c r="B15" s="10">
        <v>109841</v>
      </c>
      <c r="C15" s="9">
        <v>25987.413348475169</v>
      </c>
      <c r="D15" s="10">
        <v>110521</v>
      </c>
      <c r="E15" s="9">
        <v>25864.966065995788</v>
      </c>
      <c r="F15" s="10">
        <v>113226</v>
      </c>
      <c r="G15" s="9">
        <v>26040.938362465502</v>
      </c>
      <c r="H15" s="10">
        <v>108271.33333333333</v>
      </c>
      <c r="I15" s="9">
        <v>23086.064379482148</v>
      </c>
      <c r="J15" s="10">
        <v>100914</v>
      </c>
      <c r="K15" s="9">
        <v>21940.687915815106</v>
      </c>
      <c r="L15" s="10">
        <v>99128</v>
      </c>
      <c r="M15" s="9">
        <v>21480.454190864177</v>
      </c>
      <c r="N15" s="10">
        <v>94314</v>
      </c>
      <c r="O15" s="9">
        <v>22147.234941880946</v>
      </c>
      <c r="P15" s="10">
        <v>91227</v>
      </c>
      <c r="Q15" s="9">
        <v>21455.079962370652</v>
      </c>
      <c r="R15" s="10">
        <v>95614</v>
      </c>
      <c r="S15" s="9">
        <v>22235.813953488374</v>
      </c>
      <c r="T15" s="37">
        <v>22083</v>
      </c>
      <c r="U15" s="37">
        <v>86432</v>
      </c>
      <c r="V15" s="37">
        <v>20450</v>
      </c>
      <c r="W15" s="10">
        <v>88907</v>
      </c>
      <c r="X15" s="9">
        <v>20096.518987341769</v>
      </c>
      <c r="Y15" s="10">
        <v>83059</v>
      </c>
      <c r="Z15" s="9">
        <v>18768.274771212291</v>
      </c>
      <c r="AA15" s="10">
        <v>93272.345189999993</v>
      </c>
      <c r="AB15" s="9">
        <v>21887.209947201689</v>
      </c>
      <c r="AC15" s="10">
        <v>87840</v>
      </c>
      <c r="AD15" s="9">
        <v>20942.2086591646</v>
      </c>
      <c r="AE15" s="10">
        <v>91531</v>
      </c>
      <c r="AF15" s="9">
        <v>21474.555990896934</v>
      </c>
      <c r="AG15" s="10">
        <v>88978.022809999995</v>
      </c>
      <c r="AH15" s="9">
        <v>21454.963061824845</v>
      </c>
      <c r="AI15" s="10">
        <v>87268</v>
      </c>
      <c r="AJ15" s="10">
        <v>21346.313781126169</v>
      </c>
      <c r="AK15" s="10">
        <v>82165</v>
      </c>
      <c r="AL15" s="10">
        <v>18602.834631407353</v>
      </c>
    </row>
    <row r="16" spans="1:38" x14ac:dyDescent="0.3">
      <c r="A16" s="2" t="s">
        <v>13</v>
      </c>
      <c r="B16" s="10">
        <v>1244</v>
      </c>
      <c r="C16" s="9">
        <v>294.3194454302411</v>
      </c>
      <c r="D16" s="10">
        <v>1244</v>
      </c>
      <c r="E16" s="9">
        <v>291.13035338169908</v>
      </c>
      <c r="F16" s="10">
        <v>1244</v>
      </c>
      <c r="G16" s="9">
        <v>286.10855565777371</v>
      </c>
      <c r="H16" s="10">
        <v>1244</v>
      </c>
      <c r="I16" s="9">
        <v>265.25085822725435</v>
      </c>
      <c r="J16" s="10">
        <v>1244</v>
      </c>
      <c r="K16" s="9">
        <v>270.47006131234508</v>
      </c>
      <c r="L16" s="10">
        <v>1244</v>
      </c>
      <c r="M16" s="9">
        <v>269.56747854728269</v>
      </c>
      <c r="N16" s="10">
        <v>1244</v>
      </c>
      <c r="O16" s="9">
        <v>292.12163907479163</v>
      </c>
      <c r="P16" s="10">
        <v>1244</v>
      </c>
      <c r="Q16" s="9">
        <v>292.56820319849481</v>
      </c>
      <c r="R16" s="10">
        <v>1244</v>
      </c>
      <c r="S16" s="9">
        <v>289.30232558139534</v>
      </c>
      <c r="T16" s="37">
        <v>298</v>
      </c>
      <c r="U16" s="37">
        <v>1244</v>
      </c>
      <c r="V16" s="37">
        <v>294</v>
      </c>
      <c r="W16" s="10">
        <v>1244</v>
      </c>
      <c r="X16" s="9">
        <v>281.19349005424954</v>
      </c>
      <c r="Y16" s="10">
        <v>1244</v>
      </c>
      <c r="Z16" s="9">
        <v>281.09818099649755</v>
      </c>
      <c r="AA16" s="10">
        <v>1244</v>
      </c>
      <c r="AB16" s="9">
        <v>291.91599202158864</v>
      </c>
      <c r="AC16" s="10">
        <v>1244</v>
      </c>
      <c r="AD16" s="9">
        <v>296.58592408926188</v>
      </c>
      <c r="AE16" s="10">
        <v>1244</v>
      </c>
      <c r="AF16" s="9">
        <v>291.86120169861346</v>
      </c>
      <c r="AG16" s="10">
        <v>1244</v>
      </c>
      <c r="AH16" s="9">
        <v>299.96141975308643</v>
      </c>
      <c r="AI16" s="10">
        <v>1244</v>
      </c>
      <c r="AJ16" s="10">
        <v>304.29039675162664</v>
      </c>
      <c r="AK16" s="10">
        <v>1244</v>
      </c>
      <c r="AL16" s="10">
        <v>281.65187466038759</v>
      </c>
    </row>
    <row r="17" spans="1:38" x14ac:dyDescent="0.3">
      <c r="A17" s="2" t="s">
        <v>14</v>
      </c>
      <c r="B17" s="10">
        <v>24875050</v>
      </c>
      <c r="C17" s="10">
        <v>24875050</v>
      </c>
      <c r="D17" s="10">
        <v>24875050</v>
      </c>
      <c r="E17" s="10">
        <v>24875050</v>
      </c>
      <c r="F17" s="10">
        <v>24875050</v>
      </c>
      <c r="G17" s="10">
        <v>24875050</v>
      </c>
      <c r="H17" s="10">
        <v>24875050</v>
      </c>
      <c r="I17" s="10">
        <v>24875050</v>
      </c>
      <c r="J17" s="10">
        <v>24875050</v>
      </c>
      <c r="K17" s="10">
        <v>24875050</v>
      </c>
      <c r="L17" s="10">
        <v>24875050</v>
      </c>
      <c r="M17" s="10">
        <v>24875050</v>
      </c>
      <c r="N17" s="10">
        <v>24875050</v>
      </c>
      <c r="O17" s="10">
        <v>24875050</v>
      </c>
      <c r="P17" s="10">
        <v>24875050</v>
      </c>
      <c r="Q17" s="10">
        <v>24875050</v>
      </c>
      <c r="R17" s="10">
        <v>24875050</v>
      </c>
      <c r="S17" s="10">
        <v>24875050</v>
      </c>
      <c r="T17" s="37">
        <v>24875050</v>
      </c>
      <c r="U17" s="37">
        <v>24875050</v>
      </c>
      <c r="V17" s="37">
        <v>24875050</v>
      </c>
      <c r="W17" s="10">
        <v>24875050</v>
      </c>
      <c r="X17" s="10">
        <v>24875050</v>
      </c>
      <c r="Y17" s="10">
        <v>24875050</v>
      </c>
      <c r="Z17" s="10">
        <v>24875050</v>
      </c>
      <c r="AA17" s="10">
        <v>24875050</v>
      </c>
      <c r="AB17" s="10">
        <v>24875050</v>
      </c>
      <c r="AC17" s="10">
        <v>24875050</v>
      </c>
      <c r="AD17" s="10">
        <v>24875050</v>
      </c>
      <c r="AE17" s="10">
        <v>24875050</v>
      </c>
      <c r="AF17" s="10">
        <v>24875050</v>
      </c>
      <c r="AG17" s="10">
        <v>24875050</v>
      </c>
      <c r="AH17" s="10">
        <v>24875050</v>
      </c>
      <c r="AI17" s="10">
        <v>24875050</v>
      </c>
      <c r="AJ17" s="10">
        <v>24875050</v>
      </c>
      <c r="AK17" s="10">
        <v>24875050</v>
      </c>
      <c r="AL17" s="10">
        <v>24875050</v>
      </c>
    </row>
    <row r="18" spans="1:38" x14ac:dyDescent="0.3">
      <c r="A18" s="2" t="s">
        <v>15</v>
      </c>
      <c r="B18" s="11">
        <v>7.2632489180926976E-2</v>
      </c>
      <c r="C18" s="12">
        <v>1.7141623992477806E-2</v>
      </c>
      <c r="D18" s="11">
        <v>9.2722386487665162E-2</v>
      </c>
      <c r="E18" s="12">
        <v>2.1542512915842662E-2</v>
      </c>
      <c r="F18" s="11">
        <v>0.39920948098596792</v>
      </c>
      <c r="G18" s="12">
        <v>8.8157499242398199E-2</v>
      </c>
      <c r="H18" s="11">
        <v>0.41074256614559618</v>
      </c>
      <c r="I18" s="12">
        <v>8.7610440099737175E-2</v>
      </c>
      <c r="J18" s="11">
        <v>0.35825494380915812</v>
      </c>
      <c r="K18" s="12">
        <v>7.8264324152737971E-2</v>
      </c>
      <c r="L18" s="11">
        <v>0.49916756750237745</v>
      </c>
      <c r="M18" s="12">
        <v>0.11156680884167279</v>
      </c>
      <c r="N18" s="11">
        <v>0.24610915395144964</v>
      </c>
      <c r="O18" s="12">
        <v>5.7211292425333751E-2</v>
      </c>
      <c r="P18" s="11">
        <v>0.3135133891188166</v>
      </c>
      <c r="Q18" s="12">
        <v>7.3113561567186972E-2</v>
      </c>
      <c r="R18" s="11">
        <v>0.29130013447209219</v>
      </c>
      <c r="S18" s="12">
        <v>6.8269468852706031E-2</v>
      </c>
      <c r="T18" s="42">
        <v>0.1</v>
      </c>
      <c r="U18" s="42">
        <v>0.44</v>
      </c>
      <c r="V18" s="42">
        <v>0.1</v>
      </c>
      <c r="W18" s="11">
        <v>0.37137050176783493</v>
      </c>
      <c r="X18" s="12">
        <v>8.4871591644222866E-2</v>
      </c>
      <c r="Y18" s="11">
        <v>0.35388507962798077</v>
      </c>
      <c r="Z18" s="12">
        <v>8.0786150711593577E-2</v>
      </c>
      <c r="AA18" s="11">
        <v>0.36253842223432697</v>
      </c>
      <c r="AB18" s="12">
        <v>8.6632888070460393E-2</v>
      </c>
      <c r="AC18" s="11">
        <v>0.432091441424239</v>
      </c>
      <c r="AD18" s="12">
        <v>0.10451802266276825</v>
      </c>
      <c r="AE18" s="11">
        <v>0.40264763286907995</v>
      </c>
      <c r="AF18" s="12">
        <v>9.6114491345486677E-2</v>
      </c>
      <c r="AG18" s="11">
        <v>0.36871388238415598</v>
      </c>
      <c r="AH18" s="12">
        <v>8.7560216430673646E-2</v>
      </c>
      <c r="AI18" s="11">
        <v>0.35515979425167005</v>
      </c>
      <c r="AJ18" s="12">
        <v>8.5093351549360707E-2</v>
      </c>
      <c r="AK18" s="11">
        <v>0.30184033157722395</v>
      </c>
      <c r="AL18" s="12">
        <v>7.2906091380628341E-2</v>
      </c>
    </row>
    <row r="19" spans="1:38" x14ac:dyDescent="0.3">
      <c r="A19" s="2" t="s">
        <v>16</v>
      </c>
      <c r="B19" s="11">
        <v>7.2632489180926976E-2</v>
      </c>
      <c r="C19" s="12">
        <v>1.7141623992477806E-2</v>
      </c>
      <c r="D19" s="11">
        <v>9.2722386487665162E-2</v>
      </c>
      <c r="E19" s="12">
        <v>2.1542512915842662E-2</v>
      </c>
      <c r="F19" s="11">
        <v>0.39920948098596792</v>
      </c>
      <c r="G19" s="12">
        <v>8.8157499242398199E-2</v>
      </c>
      <c r="H19" s="11">
        <v>0.41074256614559618</v>
      </c>
      <c r="I19" s="12">
        <v>8.7610440099737175E-2</v>
      </c>
      <c r="J19" s="11">
        <v>0.35825494380915812</v>
      </c>
      <c r="K19" s="12">
        <v>7.8264324152737971E-2</v>
      </c>
      <c r="L19" s="11">
        <v>0.49916756750237745</v>
      </c>
      <c r="M19" s="12">
        <v>0.11156680884167279</v>
      </c>
      <c r="N19" s="11">
        <v>0.24610915395144964</v>
      </c>
      <c r="O19" s="12">
        <v>5.7211292425333751E-2</v>
      </c>
      <c r="P19" s="11">
        <v>0.3135133891188166</v>
      </c>
      <c r="Q19" s="12">
        <v>7.3113561567186972E-2</v>
      </c>
      <c r="R19" s="11">
        <v>0.29130013447209219</v>
      </c>
      <c r="S19" s="12">
        <v>6.8269468852706031E-2</v>
      </c>
      <c r="T19" s="42">
        <v>0.1</v>
      </c>
      <c r="U19" s="42">
        <v>0.44</v>
      </c>
      <c r="V19" s="42">
        <v>0.1</v>
      </c>
      <c r="W19" s="11">
        <v>0.37137050176783493</v>
      </c>
      <c r="X19" s="12">
        <v>8.4871591644222866E-2</v>
      </c>
      <c r="Y19" s="11">
        <v>0.35388507962798077</v>
      </c>
      <c r="Z19" s="12">
        <v>8.0786150711593577E-2</v>
      </c>
      <c r="AA19" s="11">
        <v>0.36253842223432697</v>
      </c>
      <c r="AB19" s="12">
        <v>8.6632888070460393E-2</v>
      </c>
      <c r="AC19" s="11">
        <v>0.432091441424239</v>
      </c>
      <c r="AD19" s="12">
        <v>0.10451802266276825</v>
      </c>
      <c r="AE19" s="11">
        <v>0.40264763286907995</v>
      </c>
      <c r="AF19" s="12">
        <v>9.6114491345486677E-2</v>
      </c>
      <c r="AG19" s="11">
        <v>0.36871388238415598</v>
      </c>
      <c r="AH19" s="12">
        <v>8.7560216430673646E-2</v>
      </c>
      <c r="AI19" s="11">
        <v>0.35515979425167005</v>
      </c>
      <c r="AJ19" s="12">
        <v>8.5093351549360707E-2</v>
      </c>
      <c r="AK19" s="11">
        <v>0.30184033157722395</v>
      </c>
      <c r="AL19" s="12">
        <v>7.2906091380628341E-2</v>
      </c>
    </row>
    <row r="20" spans="1:38" x14ac:dyDescent="0.3">
      <c r="A20" s="2" t="s">
        <v>17</v>
      </c>
      <c r="B20" s="11">
        <v>4.4157145722320159</v>
      </c>
      <c r="C20" s="12">
        <v>1.044719183342091</v>
      </c>
      <c r="D20" s="11">
        <v>4.4430820685787573</v>
      </c>
      <c r="E20" s="12">
        <v>1.0398039009077364</v>
      </c>
      <c r="F20" s="11">
        <v>4.5517881363052535</v>
      </c>
      <c r="G20" s="12">
        <v>1.0468693965743454</v>
      </c>
      <c r="H20" s="11">
        <v>4.3525786553192862</v>
      </c>
      <c r="I20" s="12">
        <v>0.9280749387661329</v>
      </c>
      <c r="J20" s="11">
        <v>4.0568588895298703</v>
      </c>
      <c r="K20" s="12">
        <v>0.88204089436227995</v>
      </c>
      <c r="L20" s="11">
        <v>3.9850328445570966</v>
      </c>
      <c r="M20" s="12">
        <v>0.86353316385479262</v>
      </c>
      <c r="N20" s="11">
        <v>3.791490458109632</v>
      </c>
      <c r="O20" s="12">
        <v>0.89033473244326222</v>
      </c>
      <c r="P20" s="11">
        <v>3.6673992763833638</v>
      </c>
      <c r="Q20" s="12">
        <v>0.86251158898950231</v>
      </c>
      <c r="R20" s="11">
        <v>3.8437841403333866</v>
      </c>
      <c r="S20" s="12">
        <v>0.89390328844962486</v>
      </c>
      <c r="T20" s="42">
        <v>0.89</v>
      </c>
      <c r="U20" s="42">
        <v>3.47</v>
      </c>
      <c r="V20" s="42">
        <v>0.82</v>
      </c>
      <c r="W20" s="11">
        <v>3.5740957766919053</v>
      </c>
      <c r="X20" s="12">
        <v>0.80788783379111773</v>
      </c>
      <c r="Y20" s="11">
        <v>3.3390440268461772</v>
      </c>
      <c r="Z20" s="12">
        <v>0.7545009664097112</v>
      </c>
      <c r="AA20" s="11">
        <v>3.7496148538394896</v>
      </c>
      <c r="AB20" s="12">
        <v>0.87988146282752311</v>
      </c>
      <c r="AC20" s="11">
        <v>3.5312449800100909</v>
      </c>
      <c r="AD20" s="12">
        <v>0.84189514114297415</v>
      </c>
      <c r="AE20" s="11">
        <v>3.6796275448692577</v>
      </c>
      <c r="AF20" s="12">
        <v>0.86329623556982327</v>
      </c>
      <c r="AG20" s="11">
        <v>3.5769799120001768</v>
      </c>
      <c r="AH20" s="12">
        <v>0.8625048013117711</v>
      </c>
      <c r="AI20" s="11">
        <v>3.5082660296160211</v>
      </c>
      <c r="AJ20" s="11">
        <v>0.85814442287951209</v>
      </c>
      <c r="AK20" s="11">
        <v>3.3031062353643517</v>
      </c>
      <c r="AL20" s="11">
        <v>0.74785053327394302</v>
      </c>
    </row>
    <row r="21" spans="1:38" x14ac:dyDescent="0.3">
      <c r="A21" s="2" t="s">
        <v>18</v>
      </c>
      <c r="B21" s="11">
        <v>4.4157145722320159</v>
      </c>
      <c r="C21" s="12">
        <v>1.044719183342091</v>
      </c>
      <c r="D21" s="11">
        <v>4.4430820685787573</v>
      </c>
      <c r="E21" s="12">
        <v>1.0398039009077364</v>
      </c>
      <c r="F21" s="11">
        <v>4.5517881363052535</v>
      </c>
      <c r="G21" s="12">
        <v>1.0468693965743454</v>
      </c>
      <c r="H21" s="11">
        <v>4.3525786553192862</v>
      </c>
      <c r="I21" s="12">
        <v>0.9280749387661329</v>
      </c>
      <c r="J21" s="11">
        <v>4.0568588895298703</v>
      </c>
      <c r="K21" s="12">
        <v>0.88204089436227995</v>
      </c>
      <c r="L21" s="11">
        <v>3.9850328445570966</v>
      </c>
      <c r="M21" s="12">
        <v>0.86353316385479262</v>
      </c>
      <c r="N21" s="11">
        <v>3.791490458109632</v>
      </c>
      <c r="O21" s="12">
        <v>0.89033473244326222</v>
      </c>
      <c r="P21" s="11">
        <v>3.6673992763833638</v>
      </c>
      <c r="Q21" s="12">
        <v>0.86251158898950231</v>
      </c>
      <c r="R21" s="11">
        <v>3.8437841403333866</v>
      </c>
      <c r="S21" s="12">
        <v>0.89390328844962486</v>
      </c>
      <c r="T21" s="42">
        <v>0.89</v>
      </c>
      <c r="U21" s="42">
        <v>3.47</v>
      </c>
      <c r="V21" s="42">
        <v>0.82</v>
      </c>
      <c r="W21" s="11">
        <v>3.5740957766919053</v>
      </c>
      <c r="X21" s="12">
        <v>0.80788783379111773</v>
      </c>
      <c r="Y21" s="11">
        <v>3.3390440268461772</v>
      </c>
      <c r="Z21" s="12">
        <v>0.7545009664097112</v>
      </c>
      <c r="AA21" s="11">
        <v>3.7496148538394896</v>
      </c>
      <c r="AB21" s="12">
        <v>0.87988146282752311</v>
      </c>
      <c r="AC21" s="11">
        <v>3.5312449800100909</v>
      </c>
      <c r="AD21" s="12">
        <v>0.84189514114297415</v>
      </c>
      <c r="AE21" s="11">
        <v>3.6796275448692577</v>
      </c>
      <c r="AF21" s="12">
        <v>0.86329623556982327</v>
      </c>
      <c r="AG21" s="11">
        <v>3.5769799120001768</v>
      </c>
      <c r="AH21" s="12">
        <v>0.8625048013117711</v>
      </c>
      <c r="AI21" s="11">
        <v>3.5082660296160211</v>
      </c>
      <c r="AJ21" s="11">
        <v>0.85814442287951209</v>
      </c>
      <c r="AK21" s="11">
        <v>3.3031062353643517</v>
      </c>
      <c r="AL21" s="11">
        <v>0.74785053327394302</v>
      </c>
    </row>
    <row r="22" spans="1:38" ht="15" thickBot="1" x14ac:dyDescent="0.35">
      <c r="A22" s="3" t="s">
        <v>19</v>
      </c>
      <c r="B22" s="13">
        <v>0.1</v>
      </c>
      <c r="C22" s="14">
        <v>2.3600490890210515E-2</v>
      </c>
      <c r="D22" s="13">
        <v>0.1</v>
      </c>
      <c r="E22" s="14">
        <v>0.02</v>
      </c>
      <c r="F22" s="13">
        <v>0.2</v>
      </c>
      <c r="G22" s="14">
        <v>4.4166034847001497E-2</v>
      </c>
      <c r="H22" s="13">
        <v>0.2</v>
      </c>
      <c r="I22" s="14">
        <v>4.2659537783908109E-2</v>
      </c>
      <c r="J22" s="13">
        <v>0.1</v>
      </c>
      <c r="K22" s="14">
        <v>2.1845985800109227E-2</v>
      </c>
      <c r="L22" s="13">
        <v>0.3</v>
      </c>
      <c r="M22" s="14">
        <v>6.5008234376354335E-2</v>
      </c>
      <c r="N22" s="13">
        <v>0.3</v>
      </c>
      <c r="O22" s="14">
        <v>7.0447340612891859E-2</v>
      </c>
      <c r="P22" s="13">
        <v>0.3</v>
      </c>
      <c r="Q22" s="14">
        <v>7.0555032925682035E-2</v>
      </c>
      <c r="R22" s="13">
        <v>0.3</v>
      </c>
      <c r="S22" s="14">
        <v>6.9767441860465115E-2</v>
      </c>
      <c r="T22" s="43">
        <v>7.0000000000000007E-2</v>
      </c>
      <c r="U22" s="43">
        <v>0.3</v>
      </c>
      <c r="V22" s="43">
        <v>7.0000000000000007E-2</v>
      </c>
      <c r="W22" s="13">
        <v>0.3</v>
      </c>
      <c r="X22" s="14">
        <v>7.0000000000000007E-2</v>
      </c>
      <c r="Y22" s="13">
        <v>0.55000000000000004</v>
      </c>
      <c r="Z22" s="14">
        <v>0.12427974240198847</v>
      </c>
      <c r="AA22" s="13">
        <v>0.55000000000000004</v>
      </c>
      <c r="AB22" s="14">
        <v>0.13</v>
      </c>
      <c r="AC22" s="13">
        <v>0.3</v>
      </c>
      <c r="AD22" s="14">
        <v>7.1523936677474725E-2</v>
      </c>
      <c r="AE22" s="13">
        <v>0.3</v>
      </c>
      <c r="AF22" s="14">
        <v>7.038453417169134E-2</v>
      </c>
      <c r="AG22" s="13">
        <v>0.3</v>
      </c>
      <c r="AH22" s="14">
        <v>7.2337962962962965E-2</v>
      </c>
      <c r="AI22" s="13">
        <v>0.3</v>
      </c>
      <c r="AJ22" s="14">
        <v>7.3381928477080388E-2</v>
      </c>
      <c r="AK22" s="13">
        <v>0.1</v>
      </c>
      <c r="AL22" s="14">
        <v>2.2640825937330192E-2</v>
      </c>
    </row>
    <row r="23" spans="1:38" ht="15.6" thickTop="1" thickBot="1" x14ac:dyDescent="0.35"/>
    <row r="24" spans="1:38" ht="15" thickTop="1" x14ac:dyDescent="0.3">
      <c r="A24" s="5" t="s">
        <v>20</v>
      </c>
      <c r="B24" s="15">
        <v>109841120.77000001</v>
      </c>
      <c r="C24" s="16">
        <v>25987441.921593681</v>
      </c>
      <c r="D24" s="15">
        <v>110521888.61000001</v>
      </c>
      <c r="E24" s="16">
        <v>25865174.025274988</v>
      </c>
      <c r="F24" s="15">
        <v>113225957.48</v>
      </c>
      <c r="G24" s="16">
        <v>26040928.583256673</v>
      </c>
      <c r="H24" s="15">
        <v>108270611.68000001</v>
      </c>
      <c r="I24" s="16">
        <v>23085910.505554494</v>
      </c>
      <c r="J24" s="15">
        <v>100914567.72</v>
      </c>
      <c r="K24" s="16">
        <v>21940811.349306431</v>
      </c>
      <c r="L24" s="15">
        <v>99127891.260000005</v>
      </c>
      <c r="M24" s="16">
        <v>21480430.627546158</v>
      </c>
      <c r="N24" s="15">
        <v>94313514.719999999</v>
      </c>
      <c r="O24" s="16">
        <v>22147120.986262769</v>
      </c>
      <c r="P24" s="15">
        <v>91226740.36999999</v>
      </c>
      <c r="Q24" s="16">
        <v>21455018.901693318</v>
      </c>
      <c r="R24" s="15">
        <v>95614322.680000007</v>
      </c>
      <c r="S24" s="16">
        <v>22235888.995348841</v>
      </c>
      <c r="T24" s="16">
        <v>22082556</v>
      </c>
      <c r="U24" s="15">
        <v>86431854</v>
      </c>
      <c r="V24" s="16">
        <v>20449983</v>
      </c>
      <c r="W24" s="15">
        <v>88905811.150000006</v>
      </c>
      <c r="X24" s="16">
        <v>20096250.259945743</v>
      </c>
      <c r="Y24" s="15">
        <v>83058887.120000005</v>
      </c>
      <c r="Z24" s="16">
        <v>18768249.264489889</v>
      </c>
      <c r="AA24" s="15">
        <v>93271856.969999999</v>
      </c>
      <c r="AB24" s="16">
        <v>21887095.38190778</v>
      </c>
      <c r="AC24" s="15">
        <v>87839895.440000013</v>
      </c>
      <c r="AD24" s="16">
        <v>20942183.730688542</v>
      </c>
      <c r="AE24" s="15">
        <v>91530919.160000026</v>
      </c>
      <c r="AF24" s="16">
        <v>21474537.024611134</v>
      </c>
      <c r="AG24" s="25">
        <v>88977554.159999996</v>
      </c>
      <c r="AH24" s="16">
        <v>21454850.057870369</v>
      </c>
      <c r="AI24" s="25">
        <v>87268292.900000006</v>
      </c>
      <c r="AJ24" s="16">
        <v>21346385.426349007</v>
      </c>
      <c r="AK24" s="25">
        <v>82164932.76000002</v>
      </c>
      <c r="AL24" s="16">
        <v>18602819.407715999</v>
      </c>
    </row>
    <row r="25" spans="1:38" x14ac:dyDescent="0.3">
      <c r="A25" s="6" t="s">
        <v>21</v>
      </c>
      <c r="B25" s="17">
        <v>24875050</v>
      </c>
      <c r="C25" s="18">
        <v>24875050</v>
      </c>
      <c r="D25" s="17">
        <v>24875050</v>
      </c>
      <c r="E25" s="18">
        <v>24875050</v>
      </c>
      <c r="F25" s="17">
        <v>24875050</v>
      </c>
      <c r="G25" s="18">
        <v>24875050</v>
      </c>
      <c r="H25" s="17">
        <v>24875050</v>
      </c>
      <c r="I25" s="18">
        <v>24875050</v>
      </c>
      <c r="J25" s="17">
        <v>24875050</v>
      </c>
      <c r="K25" s="18">
        <v>24875050</v>
      </c>
      <c r="L25" s="17">
        <v>24875050</v>
      </c>
      <c r="M25" s="18">
        <v>24875050</v>
      </c>
      <c r="N25" s="17">
        <v>24875050</v>
      </c>
      <c r="O25" s="18">
        <v>24875050</v>
      </c>
      <c r="P25" s="17">
        <v>24875050</v>
      </c>
      <c r="Q25" s="18">
        <v>24875050</v>
      </c>
      <c r="R25" s="17">
        <v>24875050</v>
      </c>
      <c r="S25" s="18">
        <v>24875050</v>
      </c>
      <c r="T25" s="18">
        <v>24875050</v>
      </c>
      <c r="U25" s="17">
        <v>24875050</v>
      </c>
      <c r="V25" s="18">
        <v>24875050</v>
      </c>
      <c r="W25" s="17">
        <v>24875050</v>
      </c>
      <c r="X25" s="18">
        <v>24875050</v>
      </c>
      <c r="Y25" s="17">
        <v>24875050</v>
      </c>
      <c r="Z25" s="18">
        <v>24875050</v>
      </c>
      <c r="AA25" s="17">
        <v>24875050</v>
      </c>
      <c r="AB25" s="18">
        <v>24875050</v>
      </c>
      <c r="AC25" s="17">
        <v>24875050</v>
      </c>
      <c r="AD25" s="18">
        <v>24875050</v>
      </c>
      <c r="AE25" s="17">
        <v>24875050</v>
      </c>
      <c r="AF25" s="18">
        <v>24875050</v>
      </c>
      <c r="AG25" s="18">
        <v>24875050</v>
      </c>
      <c r="AH25" s="18">
        <v>24875050</v>
      </c>
      <c r="AI25" s="18">
        <v>24875050</v>
      </c>
      <c r="AJ25" s="18">
        <v>24875050</v>
      </c>
      <c r="AK25" s="18">
        <v>24875050</v>
      </c>
      <c r="AL25" s="18">
        <v>24875050</v>
      </c>
    </row>
    <row r="26" spans="1:38" ht="15" thickBot="1" x14ac:dyDescent="0.35">
      <c r="A26" s="7" t="s">
        <v>22</v>
      </c>
      <c r="B26" s="19">
        <v>4.4157145722320159</v>
      </c>
      <c r="C26" s="20">
        <v>1.044719183342091</v>
      </c>
      <c r="D26" s="19">
        <v>4.4430820685787573</v>
      </c>
      <c r="E26" s="20">
        <v>1.0398039009077364</v>
      </c>
      <c r="F26" s="19">
        <v>4.5517881363052535</v>
      </c>
      <c r="G26" s="20">
        <v>1.0468693965743454</v>
      </c>
      <c r="H26" s="19">
        <v>4.3525786553192862</v>
      </c>
      <c r="I26" s="20">
        <v>0.9280749387661329</v>
      </c>
      <c r="J26" s="19">
        <v>4.0568588895298703</v>
      </c>
      <c r="K26" s="20">
        <v>0.88204089436227995</v>
      </c>
      <c r="L26" s="19">
        <v>3.9850328445570966</v>
      </c>
      <c r="M26" s="20">
        <v>0.86353316385479251</v>
      </c>
      <c r="N26" s="19">
        <v>3.791490458109632</v>
      </c>
      <c r="O26" s="20">
        <v>0.89033473244326211</v>
      </c>
      <c r="P26" s="19">
        <v>3.6673992763833638</v>
      </c>
      <c r="Q26" s="20">
        <v>0.86251158898950231</v>
      </c>
      <c r="R26" s="19">
        <v>3.8437841403333866</v>
      </c>
      <c r="S26" s="20">
        <v>0.89390328844962486</v>
      </c>
      <c r="T26" s="20">
        <v>0.89</v>
      </c>
      <c r="U26" s="19">
        <v>3.47</v>
      </c>
      <c r="V26" s="20">
        <v>0.82</v>
      </c>
      <c r="W26" s="19">
        <v>3.5740957766919053</v>
      </c>
      <c r="X26" s="20">
        <v>0.80788783379111773</v>
      </c>
      <c r="Y26" s="19">
        <v>3.3390440268461772</v>
      </c>
      <c r="Z26" s="20">
        <v>0.75450096640971132</v>
      </c>
      <c r="AA26" s="19">
        <v>3.7496148538394896</v>
      </c>
      <c r="AB26" s="20">
        <v>0.87988146282752311</v>
      </c>
      <c r="AC26" s="19">
        <v>3.5312449800100909</v>
      </c>
      <c r="AD26" s="20">
        <v>0.84189514114297426</v>
      </c>
      <c r="AE26" s="19">
        <v>3.6796275448692577</v>
      </c>
      <c r="AF26" s="20">
        <v>0.86329623556982338</v>
      </c>
      <c r="AG26" s="26">
        <v>3.5769799120001768</v>
      </c>
      <c r="AH26" s="20">
        <v>0.86250480131177099</v>
      </c>
      <c r="AI26" s="26">
        <v>3.5082660296160211</v>
      </c>
      <c r="AJ26" s="20">
        <v>0.85814442287951209</v>
      </c>
      <c r="AK26" s="26">
        <v>3.3031062353643517</v>
      </c>
      <c r="AL26" s="20">
        <v>0.74785053327394313</v>
      </c>
    </row>
    <row r="27" spans="1:38" ht="15" thickTop="1" x14ac:dyDescent="0.3">
      <c r="Y27" s="21"/>
      <c r="AA27" s="21"/>
      <c r="AC27" s="21"/>
      <c r="AE27" s="21"/>
    </row>
  </sheetData>
  <mergeCells count="1">
    <mergeCell ref="A1:A2"/>
  </mergeCells>
  <pageMargins left="0.7" right="0.7" top="0.75" bottom="0.75" header="0.3" footer="0.3"/>
  <pageSetup paperSize="9" orientation="portrait" verticalDpi="300" r:id="rId1"/>
  <ignoredErrors>
    <ignoredError sqref="T8:T9 U8:V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"/>
  <sheetViews>
    <sheetView zoomScale="130" zoomScaleNormal="130" workbookViewId="0">
      <selection activeCell="A13" sqref="A13"/>
    </sheetView>
  </sheetViews>
  <sheetFormatPr defaultColWidth="9.109375" defaultRowHeight="14.4" x14ac:dyDescent="0.3"/>
  <cols>
    <col min="1" max="1" width="46.5546875" style="27" customWidth="1"/>
    <col min="2" max="5" width="18" style="27" customWidth="1"/>
    <col min="6" max="7" width="15.5546875" style="27" customWidth="1"/>
    <col min="8" max="16" width="15.6640625" style="27" hidden="1" customWidth="1"/>
    <col min="17" max="16384" width="9.109375" style="27"/>
  </cols>
  <sheetData>
    <row r="1" spans="1:17" ht="53.25" customHeight="1" thickTop="1" thickBot="1" x14ac:dyDescent="0.35">
      <c r="A1" s="51" t="s">
        <v>48</v>
      </c>
      <c r="B1" s="35" t="s">
        <v>76</v>
      </c>
      <c r="C1" s="35" t="s">
        <v>75</v>
      </c>
      <c r="D1" s="35" t="s">
        <v>74</v>
      </c>
      <c r="E1" s="35" t="s">
        <v>73</v>
      </c>
      <c r="F1" s="35" t="s">
        <v>72</v>
      </c>
      <c r="G1" s="35" t="s">
        <v>71</v>
      </c>
      <c r="H1" s="35" t="s">
        <v>70</v>
      </c>
      <c r="I1" s="35" t="s">
        <v>69</v>
      </c>
      <c r="J1" s="35" t="s">
        <v>68</v>
      </c>
      <c r="K1" s="35" t="s">
        <v>57</v>
      </c>
      <c r="L1" s="35" t="s">
        <v>53</v>
      </c>
      <c r="M1" s="35" t="s">
        <v>35</v>
      </c>
      <c r="N1" s="35" t="s">
        <v>36</v>
      </c>
      <c r="O1" s="35" t="s">
        <v>37</v>
      </c>
      <c r="P1" s="36" t="s">
        <v>38</v>
      </c>
      <c r="Q1" s="50"/>
    </row>
    <row r="2" spans="1:17" ht="15" thickTop="1" x14ac:dyDescent="0.3">
      <c r="A2" s="28" t="s">
        <v>39</v>
      </c>
      <c r="B2" s="52">
        <f>B3*B4</f>
        <v>2487505</v>
      </c>
      <c r="C2" s="52">
        <f>C3*C4</f>
        <v>2487505</v>
      </c>
      <c r="D2" s="52">
        <f>D3*D4</f>
        <v>4975010</v>
      </c>
      <c r="E2" s="52">
        <f>E3*E4</f>
        <v>4975010</v>
      </c>
      <c r="F2" s="53">
        <f>F3*F4</f>
        <v>2487505</v>
      </c>
      <c r="G2" s="53">
        <v>7462515</v>
      </c>
      <c r="H2" s="52">
        <v>7462515</v>
      </c>
      <c r="I2" s="52">
        <v>7462515</v>
      </c>
      <c r="J2" s="56">
        <v>3731257.5</v>
      </c>
      <c r="K2" s="56">
        <f>K3*K4</f>
        <v>7462515</v>
      </c>
      <c r="L2" s="56">
        <f>L3*L4</f>
        <v>13681277.500000002</v>
      </c>
      <c r="M2" s="56">
        <f>M3*M4</f>
        <v>7462515</v>
      </c>
      <c r="N2" s="56">
        <f t="shared" ref="N2:P2" si="0">N3*N4</f>
        <v>7462515</v>
      </c>
      <c r="O2" s="56">
        <f t="shared" si="0"/>
        <v>7462515</v>
      </c>
      <c r="P2" s="57">
        <f t="shared" si="0"/>
        <v>3731257.5</v>
      </c>
    </row>
    <row r="3" spans="1:17" s="61" customFormat="1" x14ac:dyDescent="0.3">
      <c r="A3" s="58" t="s">
        <v>34</v>
      </c>
      <c r="B3" s="63">
        <f>C3</f>
        <v>24875050</v>
      </c>
      <c r="C3" s="63">
        <f>D3</f>
        <v>24875050</v>
      </c>
      <c r="D3" s="63">
        <f>E3</f>
        <v>24875050</v>
      </c>
      <c r="E3" s="63">
        <f>F3</f>
        <v>24875050</v>
      </c>
      <c r="F3" s="55">
        <v>24875050</v>
      </c>
      <c r="G3" s="55">
        <v>24875050</v>
      </c>
      <c r="H3" s="59">
        <v>24875050</v>
      </c>
      <c r="I3" s="59">
        <v>24875050</v>
      </c>
      <c r="J3" s="59">
        <v>24875050</v>
      </c>
      <c r="K3" s="59">
        <v>24875050</v>
      </c>
      <c r="L3" s="59">
        <v>24875050</v>
      </c>
      <c r="M3" s="59">
        <v>24875050</v>
      </c>
      <c r="N3" s="59">
        <v>24875050</v>
      </c>
      <c r="O3" s="59">
        <v>24875050</v>
      </c>
      <c r="P3" s="60">
        <v>24875050</v>
      </c>
    </row>
    <row r="4" spans="1:17" s="44" customFormat="1" x14ac:dyDescent="0.3">
      <c r="A4" s="62" t="s">
        <v>32</v>
      </c>
      <c r="B4" s="54">
        <v>0.1</v>
      </c>
      <c r="C4" s="54">
        <v>0.1</v>
      </c>
      <c r="D4" s="54">
        <v>0.2</v>
      </c>
      <c r="E4" s="54">
        <v>0.2</v>
      </c>
      <c r="F4" s="54">
        <v>0.1</v>
      </c>
      <c r="G4" s="54">
        <v>0.3</v>
      </c>
      <c r="H4" s="54">
        <v>0.3</v>
      </c>
      <c r="I4" s="54">
        <v>0.3</v>
      </c>
      <c r="J4" s="56">
        <v>0.15</v>
      </c>
      <c r="K4" s="56">
        <v>0.3</v>
      </c>
      <c r="L4" s="56">
        <v>0.55000000000000004</v>
      </c>
      <c r="M4" s="56">
        <v>0.3</v>
      </c>
      <c r="N4" s="56">
        <v>0.3</v>
      </c>
      <c r="O4" s="56">
        <v>0.3</v>
      </c>
      <c r="P4" s="57">
        <v>0.15</v>
      </c>
    </row>
    <row r="5" spans="1:17" x14ac:dyDescent="0.3">
      <c r="A5" s="29" t="s">
        <v>31</v>
      </c>
      <c r="B5" s="48">
        <v>46196</v>
      </c>
      <c r="C5" s="48">
        <v>45831</v>
      </c>
      <c r="D5" s="48">
        <v>45478</v>
      </c>
      <c r="E5" s="48">
        <v>45104</v>
      </c>
      <c r="F5" s="48">
        <v>44727</v>
      </c>
      <c r="G5" s="48">
        <v>44361</v>
      </c>
      <c r="H5" s="48">
        <v>43997</v>
      </c>
      <c r="I5" s="48">
        <v>43609</v>
      </c>
      <c r="J5" s="45">
        <v>43262</v>
      </c>
      <c r="K5" s="31" t="s">
        <v>55</v>
      </c>
      <c r="L5" s="31" t="s">
        <v>50</v>
      </c>
      <c r="M5" s="31" t="s">
        <v>46</v>
      </c>
      <c r="N5" s="31" t="s">
        <v>44</v>
      </c>
      <c r="O5" s="31" t="s">
        <v>42</v>
      </c>
      <c r="P5" s="32" t="s">
        <v>40</v>
      </c>
    </row>
    <row r="6" spans="1:17" ht="15" thickBot="1" x14ac:dyDescent="0.35">
      <c r="A6" s="30" t="s">
        <v>33</v>
      </c>
      <c r="B6" s="49">
        <v>46206</v>
      </c>
      <c r="C6" s="49">
        <v>45841</v>
      </c>
      <c r="D6" s="49">
        <v>45492</v>
      </c>
      <c r="E6" s="49">
        <v>45118</v>
      </c>
      <c r="F6" s="49">
        <v>44741</v>
      </c>
      <c r="G6" s="49">
        <v>44372</v>
      </c>
      <c r="H6" s="49">
        <v>44011</v>
      </c>
      <c r="I6" s="49">
        <v>43620</v>
      </c>
      <c r="J6" s="46">
        <v>43278</v>
      </c>
      <c r="K6" s="33" t="s">
        <v>56</v>
      </c>
      <c r="L6" s="33" t="s">
        <v>51</v>
      </c>
      <c r="M6" s="33" t="s">
        <v>47</v>
      </c>
      <c r="N6" s="33" t="s">
        <v>45</v>
      </c>
      <c r="O6" s="33" t="s">
        <v>43</v>
      </c>
      <c r="P6" s="34" t="s">
        <v>41</v>
      </c>
    </row>
    <row r="7" spans="1:17" ht="15" thickTop="1" x14ac:dyDescent="0.3"/>
    <row r="10" spans="1:17" x14ac:dyDescent="0.3">
      <c r="J10" s="44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WYBRANE DANE FINANSOWE</vt:lpstr>
      <vt:lpstr>INFORMACJA NA TEMAT DYWIDENDY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Rybak Schrodter</dc:creator>
  <cp:lastModifiedBy>Joanna Rybak-Schrödter</cp:lastModifiedBy>
  <dcterms:created xsi:type="dcterms:W3CDTF">2016-03-02T08:39:43Z</dcterms:created>
  <dcterms:modified xsi:type="dcterms:W3CDTF">2026-05-29T08:28:33Z</dcterms:modified>
</cp:coreProperties>
</file>